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charts/chart1.xml" ContentType="application/vnd.openxmlformats-officedocument.drawingml.char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-80" windowWidth="25100" windowHeight="14100" tabRatio="780"/>
  </bookViews>
  <sheets>
    <sheet name="Overview" sheetId="16" r:id="rId1"/>
    <sheet name="PP-multi-IM" sheetId="5" r:id="rId2"/>
    <sheet name="OpenPetra" sheetId="6" r:id="rId3"/>
    <sheet name="sigmah-h" sheetId="7" r:id="rId4"/>
    <sheet name="DIAS" sheetId="8" r:id="rId5"/>
    <sheet name="GNU Health" sheetId="9" r:id="rId6"/>
    <sheet name="OpenVista Server" sheetId="10" r:id="rId7"/>
    <sheet name="OpenEvsys" sheetId="11" r:id="rId8"/>
    <sheet name="OSHIP" sheetId="12" r:id="rId9"/>
    <sheet name="iHRIS Manage" sheetId="13" r:id="rId10"/>
    <sheet name="Tecla Access" sheetId="14" r:id="rId11"/>
    <sheet name="NVDA" sheetId="15" r:id="rId12"/>
  </sheets>
  <definedNames>
    <definedName name="_xlnm._FilterDatabase" localSheetId="0" hidden="1">Overview!#REF!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5" i="16"/>
  <c r="Q13"/>
  <c r="P13"/>
  <c r="B16"/>
  <c r="C13"/>
  <c r="O9"/>
  <c r="O3"/>
  <c r="N14"/>
  <c r="N12"/>
  <c r="N11"/>
  <c r="N10"/>
  <c r="N9"/>
  <c r="N8"/>
  <c r="N7"/>
  <c r="N6"/>
  <c r="N5"/>
  <c r="N4"/>
  <c r="N3"/>
  <c r="B15"/>
  <c r="B13"/>
  <c r="D13"/>
  <c r="B14"/>
</calcChain>
</file>

<file path=xl/sharedStrings.xml><?xml version="1.0" encoding="utf-8"?>
<sst xmlns="http://schemas.openxmlformats.org/spreadsheetml/2006/main" count="638" uniqueCount="296">
  <si>
    <t>agreed(lacking/non-lacking)</t>
    <phoneticPr fontId="6" type="noConversion"/>
  </si>
  <si>
    <t>MC-agreed(lacking/non-lacking)</t>
    <phoneticPr fontId="6" type="noConversion"/>
  </si>
  <si>
    <t>MC-disagreed(lacking/non-lacking)</t>
    <phoneticPr fontId="6" type="noConversion"/>
  </si>
  <si>
    <t>Agreed on not passing on secondary level criteria</t>
    <phoneticPr fontId="6" type="noConversion"/>
  </si>
  <si>
    <t>Agreed on passing on secondary criteria</t>
    <phoneticPr fontId="6" type="noConversion"/>
  </si>
  <si>
    <t>Did not agree on passing on secondary criteria</t>
    <phoneticPr fontId="6" type="noConversion"/>
  </si>
  <si>
    <t>Did not agree on passing on secondary criteria</t>
    <phoneticPr fontId="6" type="noConversion"/>
  </si>
  <si>
    <t>did not agree on passing on secondary criteria</t>
    <phoneticPr fontId="6" type="noConversion"/>
  </si>
  <si>
    <t>Agreed on passing on secondary criteria</t>
    <phoneticPr fontId="6" type="noConversion"/>
  </si>
  <si>
    <t>Agreed on pass/fail on secondary criteria</t>
    <phoneticPr fontId="6" type="noConversion"/>
  </si>
  <si>
    <t>pass</t>
    <phoneticPr fontId="6" type="noConversion"/>
  </si>
  <si>
    <t>fail</t>
    <phoneticPr fontId="6" type="noConversion"/>
  </si>
  <si>
    <t>n</t>
    <phoneticPr fontId="6" type="noConversion"/>
  </si>
  <si>
    <t>n</t>
    <phoneticPr fontId="6" type="noConversion"/>
  </si>
  <si>
    <t>n</t>
    <phoneticPr fontId="6" type="noConversion"/>
  </si>
  <si>
    <t>y</t>
    <phoneticPr fontId="6" type="noConversion"/>
  </si>
  <si>
    <t>percent agreement on pass/fail secondary criteria</t>
    <phoneticPr fontId="6" type="noConversion"/>
  </si>
  <si>
    <t>percent agreement lacking/non-lacking total</t>
    <phoneticPr fontId="6" type="noConversion"/>
  </si>
  <si>
    <t>percent agreement (lacking/non-lacking)MC</t>
    <phoneticPr fontId="6" type="noConversion"/>
  </si>
  <si>
    <t>OpenPetra</t>
    <phoneticPr fontId="6" type="noConversion"/>
  </si>
  <si>
    <t>sigmah-h</t>
    <phoneticPr fontId="6" type="noConversion"/>
  </si>
  <si>
    <t>DIAS</t>
    <phoneticPr fontId="6" type="noConversion"/>
  </si>
  <si>
    <t>GNU Health</t>
    <phoneticPr fontId="6" type="noConversion"/>
  </si>
  <si>
    <t>Open Vista</t>
    <phoneticPr fontId="6" type="noConversion"/>
  </si>
  <si>
    <t>OSHIP</t>
    <phoneticPr fontId="6" type="noConversion"/>
  </si>
  <si>
    <t>agree (pass/fail)</t>
    <phoneticPr fontId="6" type="noConversion"/>
  </si>
  <si>
    <t>y</t>
    <phoneticPr fontId="6" type="noConversion"/>
  </si>
  <si>
    <t>y</t>
    <phoneticPr fontId="6" type="noConversion"/>
  </si>
  <si>
    <t>y</t>
    <phoneticPr fontId="6" type="noConversion"/>
  </si>
  <si>
    <t>Agree(pass/fail) = 7/11</t>
    <phoneticPr fontId="6" type="noConversion"/>
  </si>
  <si>
    <t>y</t>
    <phoneticPr fontId="6" type="noConversion"/>
  </si>
  <si>
    <t>Agree(pass/fail) = 9/11</t>
    <phoneticPr fontId="6" type="noConversion"/>
  </si>
  <si>
    <t>y</t>
    <phoneticPr fontId="6" type="noConversion"/>
  </si>
  <si>
    <t>y</t>
    <phoneticPr fontId="6" type="noConversion"/>
  </si>
  <si>
    <t>Agree(pass/fail)=5/9</t>
    <phoneticPr fontId="6" type="noConversion"/>
  </si>
  <si>
    <t>y</t>
    <phoneticPr fontId="6" type="noConversion"/>
  </si>
  <si>
    <t>y</t>
    <phoneticPr fontId="6" type="noConversion"/>
  </si>
  <si>
    <t>Agree(pass/fail)=7/10</t>
    <phoneticPr fontId="6" type="noConversion"/>
  </si>
  <si>
    <t>y</t>
    <phoneticPr fontId="6" type="noConversion"/>
  </si>
  <si>
    <t>y</t>
    <phoneticPr fontId="6" type="noConversion"/>
  </si>
  <si>
    <t>y</t>
    <phoneticPr fontId="6" type="noConversion"/>
  </si>
  <si>
    <t>Agree(pass/fail)=8/10</t>
    <phoneticPr fontId="6" type="noConversion"/>
  </si>
  <si>
    <t>y</t>
    <phoneticPr fontId="6" type="noConversion"/>
  </si>
  <si>
    <t>y</t>
    <phoneticPr fontId="6" type="noConversion"/>
  </si>
  <si>
    <t>Notes:</t>
    <phoneticPr fontId="6" type="noConversion"/>
  </si>
  <si>
    <t>Agree(pass/fail)=4/11</t>
    <phoneticPr fontId="6" type="noConversion"/>
  </si>
  <si>
    <t>Agree(pass/fail)=3/9</t>
    <phoneticPr fontId="6" type="noConversion"/>
  </si>
  <si>
    <t>y</t>
    <phoneticPr fontId="6" type="noConversion"/>
  </si>
  <si>
    <t>agreed 7/11, probably would have agreed on row 8 if I wasn't so conservative but perhaps I gave it a 2 since it was way more than 30k and I thought it was too complex, did not agree to fail on mission critical criteria</t>
    <phoneticPr fontId="6" type="noConversion"/>
  </si>
  <si>
    <t>Agree(pass/fail)=8/11</t>
    <phoneticPr fontId="6" type="noConversion"/>
  </si>
  <si>
    <t>agreement 3/11, agreed failing on mission critical</t>
    <phoneticPr fontId="6" type="noConversion"/>
  </si>
  <si>
    <t>Agree(pass/fail)=7/11</t>
    <phoneticPr fontId="6" type="noConversion"/>
  </si>
  <si>
    <t>Agree(pass/fail)=4/11</t>
    <phoneticPr fontId="6" type="noConversion"/>
  </si>
  <si>
    <t>agreed(numerically)</t>
    <phoneticPr fontId="6" type="noConversion"/>
  </si>
  <si>
    <t>no flaming on dev list seen</t>
    <phoneticPr fontId="6" type="noConversion"/>
  </si>
  <si>
    <t>1k -5k in last month from android app market, one testimonial</t>
    <phoneticPr fontId="6" type="noConversion"/>
  </si>
  <si>
    <t>still beta</t>
    <phoneticPr fontId="6" type="noConversion"/>
  </si>
  <si>
    <t>pass</t>
    <phoneticPr fontId="6" type="noConversion"/>
  </si>
  <si>
    <t>NA because couldn't get info (not on sourceforge or Ohloh)</t>
    <phoneticPr fontId="6" type="noConversion"/>
  </si>
  <si>
    <t>Criteria for which scores were mainly available for all projects (missing user support and contributor support for sigma-h and user support for OSHIP)</t>
    <phoneticPr fontId="6" type="noConversion"/>
  </si>
  <si>
    <t>% disagreed on lacking/non-lacking</t>
    <phoneticPr fontId="6" type="noConversion"/>
  </si>
  <si>
    <t>Percent of disagreement by category, mission critical</t>
    <phoneticPr fontId="6" type="noConversion"/>
  </si>
  <si>
    <t>Percent of disagreement by category, secondary</t>
    <phoneticPr fontId="6" type="noConversion"/>
  </si>
  <si>
    <t>size, clear on-ramp, appropriate artifacts, contributor support, domain, maturity, roadmap</t>
    <phoneticPr fontId="6" type="noConversion"/>
  </si>
  <si>
    <t>size, activity, clear on-ramp, appropriate artifacts, contributor support, user support, roadmap, contribution types, openness to contributions</t>
    <phoneticPr fontId="6" type="noConversion"/>
  </si>
  <si>
    <t>activity, community, clear on-ramp, domain, openness to contributions</t>
    <phoneticPr fontId="6" type="noConversion"/>
  </si>
  <si>
    <t># times disagreed</t>
    <phoneticPr fontId="6" type="noConversion"/>
  </si>
  <si>
    <t># times disagreed (lacking/not lacking)</t>
    <phoneticPr fontId="6" type="noConversion"/>
  </si>
  <si>
    <t xml:space="preserve">Size/scale/complexity </t>
    <phoneticPr fontId="0" type="noConversion"/>
  </si>
  <si>
    <t xml:space="preserve">Activity </t>
    <phoneticPr fontId="0" type="noConversion"/>
  </si>
  <si>
    <t xml:space="preserve">Maturity </t>
    <phoneticPr fontId="0" type="noConversion"/>
  </si>
  <si>
    <t>size, domain, user support, student friendliness</t>
    <phoneticPr fontId="6" type="noConversion"/>
  </si>
  <si>
    <t>size, community, domain, maturity, user support, roadmap</t>
    <phoneticPr fontId="6" type="noConversion"/>
  </si>
  <si>
    <t>size, activity, clear on-ramp, domain, maturity, roadmap</t>
    <phoneticPr fontId="6" type="noConversion"/>
  </si>
  <si>
    <t>size, activity, roadmap</t>
    <phoneticPr fontId="6" type="noConversion"/>
  </si>
  <si>
    <t>size, activity, community, clear on-ramp, appropriate artifacts, contributor support, user support, roadmap</t>
    <phoneticPr fontId="6" type="noConversion"/>
  </si>
  <si>
    <t>disagreed</t>
    <phoneticPr fontId="6" type="noConversion"/>
  </si>
  <si>
    <t>difference category</t>
    <phoneticPr fontId="6" type="noConversion"/>
  </si>
  <si>
    <t>agreed on pass/fail mission level criteria (y/n)</t>
    <phoneticPr fontId="6" type="noConversion"/>
  </si>
  <si>
    <t>community, appropriate artifacts, user support</t>
    <phoneticPr fontId="6" type="noConversion"/>
  </si>
  <si>
    <t>size, activity, clear on-ramp, approapriate artifacts, contributor support, roadmap</t>
    <phoneticPr fontId="6" type="noConversion"/>
  </si>
  <si>
    <t>PP-multi-IM</t>
    <phoneticPr fontId="6" type="noConversion"/>
  </si>
  <si>
    <t>steady downloads, but no info on communication with users such as forum posts and answers</t>
    <phoneticPr fontId="6" type="noConversion"/>
  </si>
  <si>
    <t>no pointers on how to get involved</t>
    <phoneticPr fontId="6" type="noConversion"/>
  </si>
  <si>
    <t>1.4.4</t>
    <phoneticPr fontId="6" type="noConversion"/>
  </si>
  <si>
    <t>iHRIS Manage</t>
    <phoneticPr fontId="6" type="noConversion"/>
  </si>
  <si>
    <t>NVDA</t>
    <phoneticPr fontId="6" type="noConversion"/>
  </si>
  <si>
    <t>OpenEvsys</t>
    <phoneticPr fontId="6" type="noConversion"/>
  </si>
  <si>
    <t>y</t>
    <phoneticPr fontId="6" type="noConversion"/>
  </si>
  <si>
    <t>y</t>
    <phoneticPr fontId="6" type="noConversion"/>
  </si>
  <si>
    <t>fail</t>
    <phoneticPr fontId="6" type="noConversion"/>
  </si>
  <si>
    <t>saw some items under tasks in developers' page</t>
    <phoneticPr fontId="6" type="noConversion"/>
  </si>
  <si>
    <t>agreement 3/9, agreement on mission critical failing probably would agree on on 5/9 if I wasn't so harsh on rows 7 and 8</t>
    <phoneticPr fontId="6" type="noConversion"/>
  </si>
  <si>
    <t>y</t>
    <phoneticPr fontId="6" type="noConversion"/>
  </si>
  <si>
    <t>y</t>
    <phoneticPr fontId="6" type="noConversion"/>
  </si>
  <si>
    <t>fail</t>
    <phoneticPr fontId="6" type="noConversion"/>
  </si>
  <si>
    <t>n</t>
    <phoneticPr fontId="6" type="noConversion"/>
  </si>
  <si>
    <t>percent agreement in total</t>
    <phoneticPr fontId="6" type="noConversion"/>
  </si>
  <si>
    <t>percent agreement on pass fail overall mission critical</t>
    <phoneticPr fontId="6" type="noConversion"/>
  </si>
  <si>
    <t>I had passing grade on community, he did not</t>
    <phoneticPr fontId="6" type="noConversion"/>
  </si>
  <si>
    <t>at lowest in last year 15k, lots of activity on mailing list</t>
    <phoneticPr fontId="6" type="noConversion"/>
  </si>
  <si>
    <t>NA</t>
    <phoneticPr fontId="6" type="noConversion"/>
  </si>
  <si>
    <t>didn't see any flaming on dev list</t>
    <phoneticPr fontId="6" type="noConversion"/>
  </si>
  <si>
    <t>agreement 7/11, agreed on not passing mission critical criteria</t>
    <phoneticPr fontId="6" type="noConversion"/>
  </si>
  <si>
    <t>agreement 5/11, agreement on passing mission critical criteria, probably would have agreed on 6/11 if I wasn't so hard on community</t>
    <phoneticPr fontId="6" type="noConversion"/>
  </si>
  <si>
    <t>agreed 7/10, agreed on failing on mission critical criteria</t>
    <phoneticPr fontId="6" type="noConversion"/>
  </si>
  <si>
    <t>agreed 3/11, agreed on not passing mission critical criteria</t>
    <phoneticPr fontId="6" type="noConversion"/>
  </si>
  <si>
    <t>agreement 6/10, agreed on failing on mission critical</t>
    <phoneticPr fontId="6" type="noConversion"/>
  </si>
  <si>
    <t>Agreed on 5/11, agreed on failing on mission critical</t>
    <phoneticPr fontId="6" type="noConversion"/>
  </si>
  <si>
    <t>agreed 2/9, agreed to fail on mission critical</t>
    <phoneticPr fontId="6" type="noConversion"/>
  </si>
  <si>
    <t>small, &lt; 50 downloads per month in last year, fluctuates, no recent activity on message lists</t>
    <phoneticPr fontId="6" type="noConversion"/>
  </si>
  <si>
    <t>bugs, code, translate</t>
    <phoneticPr fontId="6" type="noConversion"/>
  </si>
  <si>
    <t>when viable were asking for help on TOS</t>
    <phoneticPr fontId="6" type="noConversion"/>
  </si>
  <si>
    <t>answered a western new england student's question nicely</t>
    <phoneticPr fontId="6" type="noConversion"/>
  </si>
  <si>
    <t>At the most only 2 committers in any one month over the last 12 months.</t>
    <phoneticPr fontId="6" type="noConversion"/>
  </si>
  <si>
    <t>&lt; 10/mo. Last 12 mos.</t>
    <phoneticPr fontId="6" type="noConversion"/>
  </si>
  <si>
    <t>can't find downloads, no mailing list activity after 5/11</t>
    <phoneticPr fontId="6" type="noConversion"/>
  </si>
  <si>
    <t>have to contact for more info</t>
    <phoneticPr fontId="6" type="noConversion"/>
  </si>
  <si>
    <t>list of features desired, but no info on how to submit feature requests or how prioritized</t>
    <phoneticPr fontId="6" type="noConversion"/>
  </si>
  <si>
    <t>brief scan of user list looks fine, however IRC was not archived so couldn't check and no dev list just blueprints</t>
    <phoneticPr fontId="6" type="noConversion"/>
  </si>
  <si>
    <t>about 4 active committers</t>
  </si>
  <si>
    <t>project has 12 active members</t>
  </si>
  <si>
    <t>Only 4 committers max in a given month in last yea</t>
    <phoneticPr fontId="6" type="noConversion"/>
  </si>
  <si>
    <t>range per month last year (56-129)</t>
    <phoneticPr fontId="6" type="noConversion"/>
  </si>
  <si>
    <t>Only 1 commit in the last year.</t>
    <phoneticPr fontId="6" type="noConversion"/>
  </si>
  <si>
    <t>regular history of downloads over last year, some unanswered questions</t>
    <phoneticPr fontId="6" type="noConversion"/>
  </si>
  <si>
    <t>had to go to launchpad site to see link on how to get involved</t>
    <phoneticPr fontId="6" type="noConversion"/>
  </si>
  <si>
    <t>only had bug fix</t>
    <phoneticPr fontId="6" type="noConversion"/>
  </si>
  <si>
    <t>didn't see any support on how to submit bug</t>
    <phoneticPr fontId="6" type="noConversion"/>
  </si>
  <si>
    <t>couldn't find one</t>
    <phoneticPr fontId="6" type="noConversion"/>
  </si>
  <si>
    <t>brief scan of mailing lists, didn't see flaming</t>
    <phoneticPr fontId="6" type="noConversion"/>
  </si>
  <si>
    <t>0 committers in last year.</t>
    <phoneticPr fontId="6" type="noConversion"/>
  </si>
  <si>
    <t>0 commits in the last year.</t>
    <phoneticPr fontId="6" type="noConversion"/>
  </si>
  <si>
    <t>can't find download info, no activity on forum in launchpad, no IRC</t>
    <phoneticPr fontId="6" type="noConversion"/>
  </si>
  <si>
    <t>no info on how to become involved</t>
    <phoneticPr fontId="6" type="noConversion"/>
  </si>
  <si>
    <t>can't contribut</t>
    <phoneticPr fontId="6" type="noConversion"/>
  </si>
  <si>
    <t>can't contribute</t>
    <phoneticPr fontId="6" type="noConversion"/>
  </si>
  <si>
    <t>although there is good documentation, no user support on mailing list, seems like a dead project</t>
    <phoneticPr fontId="6" type="noConversion"/>
  </si>
  <si>
    <t>found a brief idea somewhere but no legit roadmap</t>
    <phoneticPr fontId="6" type="noConversion"/>
  </si>
  <si>
    <t>only submitting bugs</t>
    <phoneticPr fontId="6" type="noConversion"/>
  </si>
  <si>
    <t xml:space="preserve">lack of ways to contribute </t>
    <phoneticPr fontId="6" type="noConversion"/>
  </si>
  <si>
    <t>no activity in forums and no IRC to eval.</t>
    <phoneticPr fontId="6" type="noConversion"/>
  </si>
  <si>
    <t>0 committers in last year.</t>
    <phoneticPr fontId="6" type="noConversion"/>
  </si>
  <si>
    <t xml:space="preserve">not seeing a lot of activity since 10/10. </t>
    <phoneticPr fontId="6" type="noConversion"/>
  </si>
  <si>
    <t>I think relatively low number of downloads too (only 399 total) not seeing any activity on forums, can't see the developer forum, plus the page on the wiki says "I"</t>
    <phoneticPr fontId="6" type="noConversion"/>
  </si>
  <si>
    <t>doesn't look like soliciting help</t>
    <phoneticPr fontId="6" type="noConversion"/>
  </si>
  <si>
    <t>no information on how to contribute</t>
    <phoneticPr fontId="6" type="noConversion"/>
  </si>
  <si>
    <t>NA</t>
    <phoneticPr fontId="6" type="noConversion"/>
  </si>
  <si>
    <t>can't answer, couldn't see developer forum postings</t>
    <phoneticPr fontId="6" type="noConversion"/>
  </si>
  <si>
    <t>Had at a max 4 committers in one month in last 12 months, currently at 0</t>
    <phoneticPr fontId="6" type="noConversion"/>
  </si>
  <si>
    <t>22/mo. avg.</t>
    <phoneticPr fontId="6" type="noConversion"/>
  </si>
  <si>
    <t>expressed openess to varied contribution types</t>
  </si>
  <si>
    <t>active dev.</t>
  </si>
  <si>
    <t xml:space="preserve"> did see answers on user forum, documention in wikibooks is sparse</t>
    <phoneticPr fontId="6" type="noConversion"/>
  </si>
  <si>
    <t>Mission Critical</t>
    <phoneticPr fontId="0" type="noConversion"/>
  </si>
  <si>
    <t>Viability</t>
    <phoneticPr fontId="0" type="noConversion"/>
  </si>
  <si>
    <t>Only 1 committer max. at any one time which would make it seem not complex enough.  However, LOC over 2 M.</t>
    <phoneticPr fontId="6" type="noConversion"/>
  </si>
  <si>
    <t>no IRC listed so cannot tell, could not see forum posts without joining project</t>
    <phoneticPr fontId="6" type="noConversion"/>
  </si>
  <si>
    <t>*using google project hosting</t>
    <phoneticPr fontId="6" type="noConversion"/>
  </si>
  <si>
    <t>21 committers past 12 mos.  Plus, over 400k LOC.</t>
    <phoneticPr fontId="6" type="noConversion"/>
  </si>
  <si>
    <t>a couple of unanswered qs on forum, couldn't eval. IRC, downloads stable</t>
    <phoneticPr fontId="6" type="noConversion"/>
  </si>
  <si>
    <t>development, testing and documentation</t>
    <phoneticPr fontId="6" type="noConversion"/>
  </si>
  <si>
    <t>didn't look at IRC</t>
    <phoneticPr fontId="6" type="noConversion"/>
  </si>
  <si>
    <t>still alpha release</t>
    <phoneticPr fontId="6" type="noConversion"/>
  </si>
  <si>
    <t>NA</t>
    <phoneticPr fontId="6" type="noConversion"/>
  </si>
  <si>
    <t>Can't answer</t>
    <phoneticPr fontId="6" type="noConversion"/>
  </si>
  <si>
    <t>Couldn't find any evidence of flaming</t>
    <phoneticPr fontId="6" type="noConversion"/>
  </si>
  <si>
    <t>Alan</t>
    <phoneticPr fontId="6" type="noConversion"/>
  </si>
  <si>
    <t>Michelle</t>
    <phoneticPr fontId="6" type="noConversion"/>
  </si>
  <si>
    <t>8 listed on project google page</t>
    <phoneticPr fontId="6" type="noConversion"/>
  </si>
  <si>
    <t>23/mo avg</t>
    <phoneticPr fontId="6" type="noConversion"/>
  </si>
  <si>
    <t>approx. 50 since 10/2011, no trending info avail.</t>
    <phoneticPr fontId="6" type="noConversion"/>
  </si>
  <si>
    <t>still beta</t>
    <phoneticPr fontId="6" type="noConversion"/>
  </si>
  <si>
    <t>bug test, translate, code</t>
    <phoneticPr fontId="6" type="noConversion"/>
  </si>
  <si>
    <t>NA</t>
    <phoneticPr fontId="6" type="noConversion"/>
  </si>
  <si>
    <t>can't find, but on SourceForge there is only 2 people listed for the project</t>
    <phoneticPr fontId="6" type="noConversion"/>
  </si>
  <si>
    <t>Notes: nice project, but very small core</t>
  </si>
  <si>
    <t>screen reader for the Microsoft Windows operating system</t>
  </si>
  <si>
    <t>NonVisual Desktop Access (NVDA)</t>
  </si>
  <si>
    <t>~40 KLOC, 3-4 committers</t>
  </si>
  <si>
    <t>long active commit record</t>
  </si>
  <si>
    <t>top banner link to dedicated dev. Page</t>
  </si>
  <si>
    <t>Easily understood purpose</t>
  </si>
  <si>
    <t>numerous artifacts including technical articles</t>
  </si>
  <si>
    <t>Specific types suggested including translation</t>
  </si>
  <si>
    <t>extensive user docs and tutorial material</t>
  </si>
  <si>
    <t>Notes: an appealing project with a small core</t>
  </si>
  <si>
    <t>Telca Access</t>
  </si>
  <si>
    <t>Notes: could not even find on google</t>
  </si>
  <si>
    <t>no releases yet</t>
    <phoneticPr fontId="6" type="noConversion"/>
  </si>
  <si>
    <t>no releases yet</t>
    <phoneticPr fontId="6" type="noConversion"/>
  </si>
  <si>
    <t>0 downloads, no irc, can't post to forum</t>
    <phoneticPr fontId="6" type="noConversion"/>
  </si>
  <si>
    <t>only says how to join not how to get involved</t>
    <phoneticPr fontId="6" type="noConversion"/>
  </si>
  <si>
    <t>there was documentation on how to download and use</t>
    <phoneticPr fontId="6" type="noConversion"/>
  </si>
  <si>
    <t>Disability Impairment Approximation Simulator</t>
  </si>
  <si>
    <t>DIAS</t>
  </si>
  <si>
    <t>few committers</t>
  </si>
  <si>
    <t>no committer identified</t>
    <phoneticPr fontId="6" type="noConversion"/>
  </si>
  <si>
    <t xml:space="preserve">Health and Hospital Information System </t>
  </si>
  <si>
    <t>published but very light</t>
  </si>
  <si>
    <t>GNU Health</t>
  </si>
  <si>
    <t>link to developer page not prominent</t>
  </si>
  <si>
    <t>good user documentation but limited developer docs</t>
  </si>
  <si>
    <t>dedicated dev. support site but little activity</t>
  </si>
  <si>
    <t>domain is understandable to non-experts</t>
  </si>
  <si>
    <t>unavailable</t>
  </si>
  <si>
    <t>no specifics</t>
  </si>
  <si>
    <t>Notes: this project does not appear to be actively seeking contributions</t>
  </si>
  <si>
    <t xml:space="preserve">enterprise grade health care information system </t>
  </si>
  <si>
    <t>OpenVista Server</t>
  </si>
  <si>
    <t>project appears to have just one committer</t>
  </si>
  <si>
    <t>spotty commit history</t>
  </si>
  <si>
    <t>quite a few documents available</t>
  </si>
  <si>
    <t>A domain specific server may be difficult to understand initially</t>
  </si>
  <si>
    <t>about 5 years worth of releases</t>
  </si>
  <si>
    <t>Notes: the relationship between OpenVista, VistA, and Medsphere can be confusing</t>
  </si>
  <si>
    <t>OpenEvsys</t>
  </si>
  <si>
    <t>software for documenting and analysing human rights violations</t>
  </si>
  <si>
    <t>numerous aritfact including wireframes,schemas and UML</t>
  </si>
  <si>
    <t>out of beta, over 2 years dev.</t>
  </si>
  <si>
    <t>easily understandable and potentially motivating domain</t>
  </si>
  <si>
    <t>only one bug report in all of 2011</t>
  </si>
  <si>
    <t>recent but sporatic activty</t>
  </si>
  <si>
    <t>just under 6 devs.</t>
  </si>
  <si>
    <t>small link leads to dedicated dev page but just std info</t>
  </si>
  <si>
    <t>online demo and prominent manual and support links</t>
  </si>
  <si>
    <t>not specified</t>
  </si>
  <si>
    <t>OSHIP</t>
  </si>
  <si>
    <t>Open Source Health Information Platform</t>
  </si>
  <si>
    <t>last commit over a year ago</t>
  </si>
  <si>
    <t>~300 KLOC, just under 6 devs.</t>
  </si>
  <si>
    <t>just support site affordances</t>
  </si>
  <si>
    <t>complex multi-level information modeling approach</t>
  </si>
  <si>
    <t>users are developers</t>
  </si>
  <si>
    <t>Notes: intended users appear to be application developers</t>
  </si>
  <si>
    <t>iHRIS Manage</t>
  </si>
  <si>
    <t>A Human Resources Management System</t>
  </si>
  <si>
    <t>numerous including video, use cases, and requirements</t>
  </si>
  <si>
    <t>long published roadmap</t>
  </si>
  <si>
    <t>easily understood domain</t>
  </si>
  <si>
    <t>numerous releases over &gt; 5 years</t>
  </si>
  <si>
    <t>clear link to dedicated, inviting on-ramp page</t>
  </si>
  <si>
    <t>specific types suggested</t>
  </si>
  <si>
    <t>infrequent but recent activity</t>
  </si>
  <si>
    <t>online user maual only</t>
  </si>
  <si>
    <t>easy to understand application</t>
  </si>
  <si>
    <t>~100 KLOC, only 1-2 commiters</t>
  </si>
  <si>
    <t>Rating</t>
    <phoneticPr fontId="0" type="noConversion"/>
  </si>
  <si>
    <t>Rationale</t>
    <phoneticPr fontId="0" type="noConversion"/>
  </si>
  <si>
    <t>Percent of disagreement by category (lacking/non-lacking), mission critical</t>
    <phoneticPr fontId="6" type="noConversion"/>
  </si>
  <si>
    <t>Percent of disagreement by category (lacking/non-lacking), secondary</t>
    <phoneticPr fontId="6" type="noConversion"/>
  </si>
  <si>
    <t>Size/scale/complexity (&gt;6 committers within last 12 mos.)</t>
    <phoneticPr fontId="0" type="noConversion"/>
  </si>
  <si>
    <t>Activity (10 commits/mo. min, 30 commits/mo. avg. last 12 mos. ideal)</t>
    <phoneticPr fontId="0" type="noConversion"/>
  </si>
  <si>
    <t>Community</t>
    <phoneticPr fontId="0" type="noConversion"/>
  </si>
  <si>
    <t>Approachability</t>
    <phoneticPr fontId="0" type="noConversion"/>
  </si>
  <si>
    <t>Clear on-ramp</t>
    <phoneticPr fontId="0" type="noConversion"/>
  </si>
  <si>
    <t>Suitability</t>
    <phoneticPr fontId="0" type="noConversion"/>
  </si>
  <si>
    <t>Appropriate Artifacts</t>
    <phoneticPr fontId="0" type="noConversion"/>
  </si>
  <si>
    <t>Contributor Support</t>
    <phoneticPr fontId="0" type="noConversion"/>
  </si>
  <si>
    <t>Secondary</t>
    <phoneticPr fontId="0" type="noConversion"/>
  </si>
  <si>
    <t>Domain</t>
    <phoneticPr fontId="0" type="noConversion"/>
  </si>
  <si>
    <t>Maturity (at least 1 stable release)</t>
    <phoneticPr fontId="0" type="noConversion"/>
  </si>
  <si>
    <t>User Support</t>
    <phoneticPr fontId="0" type="noConversion"/>
  </si>
  <si>
    <t>Roadmap</t>
    <phoneticPr fontId="0" type="noConversion"/>
  </si>
  <si>
    <t>Contribution Types</t>
    <phoneticPr fontId="0" type="noConversion"/>
  </si>
  <si>
    <t>Openness to Contributions</t>
    <phoneticPr fontId="0" type="noConversion"/>
  </si>
  <si>
    <t>Student Friendliness</t>
    <phoneticPr fontId="0" type="noConversion"/>
  </si>
  <si>
    <t>Notes:</t>
  </si>
  <si>
    <t>(description here)</t>
  </si>
  <si>
    <t>Project Possibility</t>
  </si>
  <si>
    <t>pp-multi-im-client</t>
  </si>
  <si>
    <t>"Community portal" link on wiki is bad</t>
  </si>
  <si>
    <t>no updates</t>
  </si>
  <si>
    <t>User manual only and general links to developer topics</t>
  </si>
  <si>
    <t>none evident</t>
  </si>
  <si>
    <t>simple functionality</t>
  </si>
  <si>
    <t>no betas evident</t>
  </si>
  <si>
    <t>no project level structure</t>
  </si>
  <si>
    <t>appears student driven</t>
  </si>
  <si>
    <t>Notes: This appears to be a course based one-off project</t>
  </si>
  <si>
    <t>OpenPetra</t>
  </si>
  <si>
    <t>non-profit admin software</t>
  </si>
  <si>
    <t>Well developed "join" page with links to specific activity types</t>
  </si>
  <si>
    <t>Good developer and user documentation</t>
  </si>
  <si>
    <t>Somewhat active discussion board</t>
  </si>
  <si>
    <t>A comprehendable domain for those without administration experience</t>
  </si>
  <si>
    <t>Notes: This project has an extensive web presence</t>
  </si>
  <si>
    <t>sigma-h</t>
  </si>
  <si>
    <t>Humanitarian project management</t>
  </si>
  <si>
    <t>&gt; 100 KLOC</t>
  </si>
  <si>
    <t>Committer number appears to be dropping to fewer than 6</t>
  </si>
  <si>
    <t>Appears small</t>
  </si>
  <si>
    <t>Dedicated contributor guide (with Comic book!)</t>
  </si>
  <si>
    <t>Appropriate Artifacts</t>
  </si>
  <si>
    <t>Should be comprehendable with project management training</t>
  </si>
  <si>
    <t>Roadmap exists but is oput of date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</si>
</sst>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Verdana"/>
    </font>
    <font>
      <b/>
      <i/>
      <sz val="11"/>
      <name val="Verdana"/>
      <family val="2"/>
    </font>
    <font>
      <b/>
      <sz val="10"/>
      <name val="Verdana"/>
    </font>
    <font>
      <sz val="24"/>
      <name val="Verdana"/>
      <family val="2"/>
    </font>
    <font>
      <b/>
      <sz val="10"/>
      <name val="Verdana"/>
    </font>
    <font>
      <sz val="8"/>
      <name val="Verdana"/>
    </font>
    <font>
      <sz val="11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2" borderId="0" xfId="0" applyFont="1" applyFill="1"/>
    <xf numFmtId="0" fontId="1" fillId="2" borderId="1" xfId="0" applyFont="1" applyFill="1" applyBorder="1"/>
    <xf numFmtId="0" fontId="0" fillId="0" borderId="0" xfId="0" applyAlignment="1">
      <alignment horizontal="right"/>
    </xf>
    <xf numFmtId="0" fontId="1" fillId="0" borderId="2" xfId="0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/>
    <xf numFmtId="0" fontId="0" fillId="3" borderId="1" xfId="0" applyFill="1" applyBorder="1"/>
    <xf numFmtId="0" fontId="7" fillId="3" borderId="0" xfId="0" applyFont="1" applyFill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143502450124769"/>
          <c:y val="0.149645926612115"/>
          <c:w val="0.575738980903249"/>
          <c:h val="0.763888974662481"/>
        </c:manualLayout>
      </c:layout>
      <c:pieChart>
        <c:varyColors val="1"/>
        <c:ser>
          <c:idx val="0"/>
          <c:order val="0"/>
          <c:tx>
            <c:strRef>
              <c:f>Overview!$B$19</c:f>
              <c:strCache>
                <c:ptCount val="1"/>
                <c:pt idx="0">
                  <c:v>Percent of disagreement by category, mission critical</c:v>
                </c:pt>
              </c:strCache>
            </c:strRef>
          </c:tx>
          <c:dLbls>
            <c:dLbl>
              <c:idx val="0"/>
              <c:layout>
                <c:manualLayout>
                  <c:x val="-0.169938326674683"/>
                  <c:y val="0.19488806546240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0.14200923160467"/>
                  <c:y val="-0.0996330605733106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0056272707290899"/>
                  <c:y val="-0.13494124508946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93766080964017"/>
                  <c:y val="-0.128357950354245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76645850303195"/>
                  <c:y val="0.196063849861904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4707652922695"/>
                  <c:y val="-0.0265344037877618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26339035206806"/>
                  <c:y val="0.0483932890741598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0875611238250391"/>
                  <c:y val="0.11994750656168"/>
                </c:manualLayout>
              </c:layout>
              <c:dLblPos val="bestFit"/>
              <c:showCatName val="1"/>
              <c:showPercent val="1"/>
            </c:dLbl>
            <c:dLbl>
              <c:idx val="8"/>
              <c:dLblPos val="ctr"/>
              <c:showPercent val="1"/>
            </c:dLbl>
            <c:dLbl>
              <c:idx val="9"/>
              <c:dLblPos val="ctr"/>
              <c:showPercent val="1"/>
            </c:dLbl>
            <c:delete val="1"/>
          </c:dLbls>
          <c:cat>
            <c:strRef>
              <c:f>(Overview!$K$3,Overview!$K$4,Overview!$K$5,Overview!$K$6,Overview!$K$7)</c:f>
              <c:strCache>
                <c:ptCount val="5"/>
                <c:pt idx="0">
                  <c:v>Size/scale/complexity </c:v>
                </c:pt>
                <c:pt idx="1">
                  <c:v>Activity </c:v>
                </c:pt>
                <c:pt idx="2">
                  <c:v>Community</c:v>
                </c:pt>
                <c:pt idx="3">
                  <c:v>Clear on-ramp</c:v>
                </c:pt>
                <c:pt idx="4">
                  <c:v>Appropriate Artifacts</c:v>
                </c:pt>
              </c:strCache>
            </c:strRef>
          </c:cat>
          <c:val>
            <c:numRef>
              <c:f>(Overview!$M$3,Overview!$M$4,Overview!$M$5,Overview!$M$6,Overview!$M$7)</c:f>
              <c:numCache>
                <c:formatCode>General</c:formatCode>
                <c:ptCount val="5"/>
                <c:pt idx="0">
                  <c:v>6.0</c:v>
                </c:pt>
                <c:pt idx="1">
                  <c:v>4.0</c:v>
                </c:pt>
                <c:pt idx="2">
                  <c:v>3.0</c:v>
                </c:pt>
                <c:pt idx="3">
                  <c:v>5.0</c:v>
                </c:pt>
                <c:pt idx="4">
                  <c:v>5.0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Overview!$J$19</c:f>
              <c:strCache>
                <c:ptCount val="1"/>
                <c:pt idx="0">
                  <c:v>Percent of disagreement by category, secondary</c:v>
                </c:pt>
              </c:strCache>
            </c:strRef>
          </c:tx>
          <c:dLbls>
            <c:dLbl>
              <c:idx val="0"/>
              <c:layout/>
              <c:dLblPos val="ctr"/>
              <c:showCatName val="1"/>
              <c:showPercent val="1"/>
            </c:dLbl>
            <c:dLbl>
              <c:idx val="1"/>
              <c:layout/>
              <c:dLblPos val="ctr"/>
              <c:showCatName val="1"/>
              <c:showPercent val="1"/>
            </c:dLbl>
            <c:dLbl>
              <c:idx val="2"/>
              <c:layout/>
              <c:dLblPos val="ctr"/>
              <c:showCatName val="1"/>
              <c:showPercent val="1"/>
            </c:dLbl>
            <c:delete val="1"/>
          </c:dLbls>
          <c:cat>
            <c:strRef>
              <c:f>(Overview!$K$9:$K$10,Overview!$K$12)</c:f>
              <c:strCache>
                <c:ptCount val="3"/>
                <c:pt idx="0">
                  <c:v>Domain</c:v>
                </c:pt>
                <c:pt idx="1">
                  <c:v>Maturity </c:v>
                </c:pt>
                <c:pt idx="2">
                  <c:v>Roadmap</c:v>
                </c:pt>
              </c:strCache>
            </c:strRef>
          </c:cat>
          <c:val>
            <c:numRef>
              <c:f>(Overview!$L$9:$L$10,Overview!$L$12)</c:f>
              <c:numCache>
                <c:formatCode>General</c:formatCode>
                <c:ptCount val="3"/>
                <c:pt idx="0">
                  <c:v>5.0</c:v>
                </c:pt>
                <c:pt idx="1">
                  <c:v>2.0</c:v>
                </c:pt>
                <c:pt idx="2">
                  <c:v>7.0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Overview!$B$50</c:f>
              <c:strCache>
                <c:ptCount val="1"/>
                <c:pt idx="0">
                  <c:v>Percent of disagreement by category (lacking/non-lacking), mission critical</c:v>
                </c:pt>
              </c:strCache>
            </c:strRef>
          </c:tx>
          <c:dLbls>
            <c:dLbl>
              <c:idx val="0"/>
              <c:layout/>
              <c:dLblPos val="ctr"/>
              <c:showCatName val="1"/>
              <c:showPercent val="1"/>
            </c:dLbl>
            <c:dLbl>
              <c:idx val="1"/>
              <c:layout/>
              <c:dLblPos val="ctr"/>
              <c:showCatName val="1"/>
              <c:showPercent val="1"/>
            </c:dLbl>
            <c:dLbl>
              <c:idx val="2"/>
              <c:layout/>
              <c:dLblPos val="ctr"/>
              <c:showCatName val="1"/>
              <c:showPercent val="1"/>
            </c:dLbl>
            <c:dLbl>
              <c:idx val="3"/>
              <c:layout/>
              <c:dLblPos val="ctr"/>
              <c:showCatName val="1"/>
              <c:showPercent val="1"/>
            </c:dLbl>
            <c:dLbl>
              <c:idx val="4"/>
              <c:layout/>
              <c:dLblPos val="ctr"/>
              <c:showCatName val="1"/>
              <c:showPercent val="1"/>
            </c:dLbl>
            <c:delete val="1"/>
          </c:dLbls>
          <c:cat>
            <c:strRef>
              <c:f>Overview!$K$3:$K$7</c:f>
              <c:strCache>
                <c:ptCount val="5"/>
                <c:pt idx="0">
                  <c:v>Size/scale/complexity </c:v>
                </c:pt>
                <c:pt idx="1">
                  <c:v>Activity </c:v>
                </c:pt>
                <c:pt idx="2">
                  <c:v>Community</c:v>
                </c:pt>
                <c:pt idx="3">
                  <c:v>Clear on-ramp</c:v>
                </c:pt>
                <c:pt idx="4">
                  <c:v>Appropriate Artifacts</c:v>
                </c:pt>
              </c:strCache>
            </c:strRef>
          </c:cat>
          <c:val>
            <c:numRef>
              <c:f>Overview!$M$3:$M$7</c:f>
              <c:numCache>
                <c:formatCode>General</c:formatCode>
                <c:ptCount val="5"/>
                <c:pt idx="0">
                  <c:v>6.0</c:v>
                </c:pt>
                <c:pt idx="1">
                  <c:v>4.0</c:v>
                </c:pt>
                <c:pt idx="2">
                  <c:v>3.0</c:v>
                </c:pt>
                <c:pt idx="3">
                  <c:v>5.0</c:v>
                </c:pt>
                <c:pt idx="4">
                  <c:v>5.0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Overview!$J$50</c:f>
              <c:strCache>
                <c:ptCount val="1"/>
                <c:pt idx="0">
                  <c:v>Percent of disagreement by category (lacking/non-lacking), secondary</c:v>
                </c:pt>
              </c:strCache>
            </c:strRef>
          </c:tx>
          <c:dLbls>
            <c:dLbl>
              <c:idx val="0"/>
              <c:layout/>
              <c:dLblPos val="ctr"/>
              <c:showCatName val="1"/>
              <c:showPercent val="1"/>
            </c:dLbl>
            <c:dLbl>
              <c:idx val="1"/>
              <c:layout/>
              <c:dLblPos val="ctr"/>
              <c:showCatName val="1"/>
              <c:showPercent val="1"/>
            </c:dLbl>
            <c:dLbl>
              <c:idx val="2"/>
              <c:layout/>
              <c:dLblPos val="ctr"/>
              <c:showCatName val="1"/>
              <c:showPercent val="1"/>
            </c:dLbl>
            <c:delete val="1"/>
          </c:dLbls>
          <c:cat>
            <c:strRef>
              <c:f>(Overview!$K$9:$K$10,Overview!$K$12)</c:f>
              <c:strCache>
                <c:ptCount val="3"/>
                <c:pt idx="0">
                  <c:v>Domain</c:v>
                </c:pt>
                <c:pt idx="1">
                  <c:v>Maturity </c:v>
                </c:pt>
                <c:pt idx="2">
                  <c:v>Roadmap</c:v>
                </c:pt>
              </c:strCache>
            </c:strRef>
          </c:cat>
          <c:val>
            <c:numRef>
              <c:f>(Overview!$M$9,Overview!$M$10,Overview!$M$12)</c:f>
              <c:numCache>
                <c:formatCode>General</c:formatCode>
                <c:ptCount val="3"/>
                <c:pt idx="0">
                  <c:v>2.0</c:v>
                </c:pt>
                <c:pt idx="1">
                  <c:v>2.0</c:v>
                </c:pt>
                <c:pt idx="2">
                  <c:v>7.0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19</xdr:row>
      <xdr:rowOff>101600</xdr:rowOff>
    </xdr:from>
    <xdr:to>
      <xdr:col>4</xdr:col>
      <xdr:colOff>952500</xdr:colOff>
      <xdr:row>44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279400</xdr:colOff>
      <xdr:row>19</xdr:row>
      <xdr:rowOff>139700</xdr:rowOff>
    </xdr:from>
    <xdr:to>
      <xdr:col>13</xdr:col>
      <xdr:colOff>38100</xdr:colOff>
      <xdr:row>44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51</xdr:row>
      <xdr:rowOff>25400</xdr:rowOff>
    </xdr:from>
    <xdr:to>
      <xdr:col>4</xdr:col>
      <xdr:colOff>1384300</xdr:colOff>
      <xdr:row>71</xdr:row>
      <xdr:rowOff>25400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584200</xdr:colOff>
      <xdr:row>52</xdr:row>
      <xdr:rowOff>0</xdr:rowOff>
    </xdr:from>
    <xdr:to>
      <xdr:col>12</xdr:col>
      <xdr:colOff>228600</xdr:colOff>
      <xdr:row>71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50"/>
  <sheetViews>
    <sheetView tabSelected="1" topLeftCell="A5" workbookViewId="0">
      <selection activeCell="B16" sqref="B16"/>
    </sheetView>
  </sheetViews>
  <sheetFormatPr baseColWidth="10" defaultRowHeight="14"/>
  <cols>
    <col min="1" max="1" width="32.1640625" customWidth="1"/>
    <col min="5" max="5" width="27.33203125" customWidth="1"/>
    <col min="10" max="10" width="17.5" customWidth="1"/>
    <col min="11" max="11" width="16.6640625" customWidth="1"/>
  </cols>
  <sheetData>
    <row r="1" spans="1:17">
      <c r="J1" t="s">
        <v>59</v>
      </c>
    </row>
    <row r="2" spans="1:17" s="25" customFormat="1" ht="70">
      <c r="B2" s="25" t="s">
        <v>53</v>
      </c>
      <c r="C2" s="25" t="s">
        <v>0</v>
      </c>
      <c r="D2" s="25" t="s">
        <v>76</v>
      </c>
      <c r="E2" s="25" t="s">
        <v>77</v>
      </c>
      <c r="F2" s="25" t="s">
        <v>78</v>
      </c>
      <c r="H2" s="25" t="s">
        <v>9</v>
      </c>
      <c r="L2" s="25" t="s">
        <v>66</v>
      </c>
      <c r="M2" s="25" t="s">
        <v>67</v>
      </c>
      <c r="N2" s="25" t="s">
        <v>60</v>
      </c>
      <c r="P2" s="25" t="s">
        <v>1</v>
      </c>
      <c r="Q2" s="25" t="s">
        <v>2</v>
      </c>
    </row>
    <row r="3" spans="1:17" ht="28">
      <c r="A3" t="s">
        <v>81</v>
      </c>
      <c r="B3">
        <v>7</v>
      </c>
      <c r="C3">
        <v>7</v>
      </c>
      <c r="D3">
        <v>4</v>
      </c>
      <c r="E3" s="24" t="s">
        <v>71</v>
      </c>
      <c r="F3" t="s">
        <v>88</v>
      </c>
      <c r="G3" t="s">
        <v>90</v>
      </c>
      <c r="H3" t="s">
        <v>28</v>
      </c>
      <c r="I3" t="s">
        <v>11</v>
      </c>
      <c r="J3" s="3" t="s">
        <v>155</v>
      </c>
      <c r="K3" s="24" t="s">
        <v>68</v>
      </c>
      <c r="L3">
        <v>8</v>
      </c>
      <c r="M3">
        <v>6</v>
      </c>
      <c r="N3">
        <f>(M3/L3)*100</f>
        <v>75</v>
      </c>
      <c r="O3">
        <f>SUM(M3:M7)/SUM(L3:L7)</f>
        <v>0.7931034482758621</v>
      </c>
      <c r="P3">
        <v>5</v>
      </c>
      <c r="Q3">
        <v>1</v>
      </c>
    </row>
    <row r="4" spans="1:17" ht="28">
      <c r="A4" t="s">
        <v>19</v>
      </c>
      <c r="B4">
        <v>5</v>
      </c>
      <c r="C4">
        <v>9</v>
      </c>
      <c r="D4">
        <v>6</v>
      </c>
      <c r="E4" s="24" t="s">
        <v>72</v>
      </c>
      <c r="F4" t="s">
        <v>89</v>
      </c>
      <c r="G4" t="s">
        <v>57</v>
      </c>
      <c r="H4" t="s">
        <v>28</v>
      </c>
      <c r="I4" t="s">
        <v>10</v>
      </c>
      <c r="K4" s="24" t="s">
        <v>69</v>
      </c>
      <c r="L4">
        <v>6</v>
      </c>
      <c r="M4">
        <v>4</v>
      </c>
      <c r="N4">
        <f t="shared" ref="N4:N12" si="0">(M4/L4)*100</f>
        <v>66.666666666666657</v>
      </c>
      <c r="P4">
        <v>6</v>
      </c>
      <c r="Q4">
        <v>0</v>
      </c>
    </row>
    <row r="5" spans="1:17" ht="28">
      <c r="A5" t="s">
        <v>20</v>
      </c>
      <c r="B5">
        <v>3</v>
      </c>
      <c r="C5">
        <v>5</v>
      </c>
      <c r="D5">
        <v>6</v>
      </c>
      <c r="E5" s="24" t="s">
        <v>73</v>
      </c>
      <c r="F5" t="s">
        <v>93</v>
      </c>
      <c r="G5" t="s">
        <v>90</v>
      </c>
      <c r="H5" t="s">
        <v>12</v>
      </c>
      <c r="K5" s="24" t="s">
        <v>253</v>
      </c>
      <c r="L5">
        <v>4</v>
      </c>
      <c r="M5">
        <v>3</v>
      </c>
      <c r="N5">
        <f t="shared" si="0"/>
        <v>75</v>
      </c>
      <c r="P5">
        <v>3</v>
      </c>
      <c r="Q5">
        <v>2</v>
      </c>
    </row>
    <row r="6" spans="1:17">
      <c r="A6" t="s">
        <v>21</v>
      </c>
      <c r="B6">
        <v>7</v>
      </c>
      <c r="C6">
        <v>7</v>
      </c>
      <c r="D6">
        <v>3</v>
      </c>
      <c r="E6" s="24" t="s">
        <v>74</v>
      </c>
      <c r="F6" t="s">
        <v>88</v>
      </c>
      <c r="G6" t="s">
        <v>90</v>
      </c>
      <c r="H6" t="s">
        <v>12</v>
      </c>
      <c r="J6" s="26" t="s">
        <v>254</v>
      </c>
      <c r="K6" s="24" t="s">
        <v>255</v>
      </c>
      <c r="L6">
        <v>6</v>
      </c>
      <c r="M6">
        <v>5</v>
      </c>
      <c r="N6">
        <f t="shared" si="0"/>
        <v>83.333333333333343</v>
      </c>
      <c r="P6">
        <v>4</v>
      </c>
      <c r="Q6">
        <v>2</v>
      </c>
    </row>
    <row r="7" spans="1:17" ht="56">
      <c r="A7" t="s">
        <v>22</v>
      </c>
      <c r="B7">
        <v>3</v>
      </c>
      <c r="C7">
        <v>4</v>
      </c>
      <c r="D7">
        <v>8</v>
      </c>
      <c r="E7" s="24" t="s">
        <v>75</v>
      </c>
      <c r="F7" t="s">
        <v>94</v>
      </c>
      <c r="G7" t="s">
        <v>90</v>
      </c>
      <c r="H7" t="s">
        <v>13</v>
      </c>
      <c r="J7" s="26" t="s">
        <v>256</v>
      </c>
      <c r="K7" s="24" t="s">
        <v>257</v>
      </c>
      <c r="L7">
        <v>5</v>
      </c>
      <c r="M7">
        <v>5</v>
      </c>
      <c r="N7">
        <f t="shared" si="0"/>
        <v>100</v>
      </c>
      <c r="P7">
        <v>1</v>
      </c>
      <c r="Q7">
        <v>5</v>
      </c>
    </row>
    <row r="8" spans="1:17" ht="28">
      <c r="A8" t="s">
        <v>23</v>
      </c>
      <c r="B8">
        <v>6</v>
      </c>
      <c r="C8">
        <v>8</v>
      </c>
      <c r="D8">
        <v>4</v>
      </c>
      <c r="E8" s="24" t="s">
        <v>79</v>
      </c>
      <c r="F8" t="s">
        <v>88</v>
      </c>
      <c r="G8" t="s">
        <v>90</v>
      </c>
      <c r="H8" t="s">
        <v>14</v>
      </c>
      <c r="K8" s="24" t="s">
        <v>258</v>
      </c>
      <c r="L8">
        <v>4</v>
      </c>
      <c r="M8">
        <v>3</v>
      </c>
      <c r="N8">
        <f t="shared" si="0"/>
        <v>75</v>
      </c>
      <c r="P8">
        <v>4</v>
      </c>
      <c r="Q8">
        <v>2</v>
      </c>
    </row>
    <row r="9" spans="1:17" ht="42">
      <c r="A9" t="s">
        <v>87</v>
      </c>
      <c r="B9">
        <v>5</v>
      </c>
      <c r="C9">
        <v>4</v>
      </c>
      <c r="D9">
        <v>6</v>
      </c>
      <c r="E9" s="24" t="s">
        <v>80</v>
      </c>
      <c r="F9" t="s">
        <v>88</v>
      </c>
      <c r="G9" t="s">
        <v>95</v>
      </c>
      <c r="H9" t="s">
        <v>15</v>
      </c>
      <c r="J9" s="27" t="s">
        <v>259</v>
      </c>
      <c r="K9" s="24" t="s">
        <v>260</v>
      </c>
      <c r="L9">
        <v>5</v>
      </c>
      <c r="M9">
        <v>2</v>
      </c>
      <c r="N9">
        <f t="shared" si="0"/>
        <v>40</v>
      </c>
      <c r="O9">
        <f>SUM(M9:M10,M12)/SUM(L9:L10,L12)</f>
        <v>0.7857142857142857</v>
      </c>
      <c r="P9">
        <v>1</v>
      </c>
      <c r="Q9">
        <v>5</v>
      </c>
    </row>
    <row r="10" spans="1:17" ht="42">
      <c r="A10" t="s">
        <v>24</v>
      </c>
      <c r="B10">
        <v>2</v>
      </c>
      <c r="C10">
        <v>3</v>
      </c>
      <c r="D10">
        <v>7</v>
      </c>
      <c r="E10" s="24" t="s">
        <v>63</v>
      </c>
      <c r="F10" t="s">
        <v>88</v>
      </c>
      <c r="G10" t="s">
        <v>90</v>
      </c>
      <c r="H10" t="s">
        <v>12</v>
      </c>
      <c r="J10" s="26" t="s">
        <v>155</v>
      </c>
      <c r="K10" s="24" t="s">
        <v>70</v>
      </c>
      <c r="L10">
        <v>2</v>
      </c>
      <c r="M10">
        <v>2</v>
      </c>
      <c r="N10">
        <f t="shared" si="0"/>
        <v>100</v>
      </c>
      <c r="P10">
        <v>2</v>
      </c>
      <c r="Q10">
        <v>4</v>
      </c>
    </row>
    <row r="11" spans="1:17" ht="70">
      <c r="A11" t="s">
        <v>85</v>
      </c>
      <c r="B11">
        <v>3</v>
      </c>
      <c r="C11">
        <v>7</v>
      </c>
      <c r="D11">
        <v>8</v>
      </c>
      <c r="E11" s="24" t="s">
        <v>64</v>
      </c>
      <c r="F11" t="s">
        <v>93</v>
      </c>
      <c r="G11" t="s">
        <v>90</v>
      </c>
      <c r="H11" t="s">
        <v>28</v>
      </c>
      <c r="K11" s="24" t="s">
        <v>262</v>
      </c>
      <c r="L11">
        <v>5</v>
      </c>
      <c r="M11">
        <v>2</v>
      </c>
      <c r="N11">
        <f t="shared" si="0"/>
        <v>40</v>
      </c>
      <c r="P11">
        <v>2</v>
      </c>
      <c r="Q11">
        <v>4</v>
      </c>
    </row>
    <row r="12" spans="1:17" ht="42">
      <c r="A12" t="s">
        <v>86</v>
      </c>
      <c r="B12">
        <v>7</v>
      </c>
      <c r="C12">
        <v>8</v>
      </c>
      <c r="D12">
        <v>4</v>
      </c>
      <c r="E12" s="24" t="s">
        <v>65</v>
      </c>
      <c r="F12" t="s">
        <v>96</v>
      </c>
      <c r="G12" t="s">
        <v>99</v>
      </c>
      <c r="H12" t="s">
        <v>28</v>
      </c>
      <c r="K12" s="24" t="s">
        <v>263</v>
      </c>
      <c r="L12">
        <v>7</v>
      </c>
      <c r="M12">
        <v>7</v>
      </c>
      <c r="N12">
        <f t="shared" si="0"/>
        <v>100</v>
      </c>
      <c r="P12">
        <v>5</v>
      </c>
      <c r="Q12">
        <v>1</v>
      </c>
    </row>
    <row r="13" spans="1:17">
      <c r="B13">
        <f>SUM(B3:B12)</f>
        <v>48</v>
      </c>
      <c r="C13">
        <f>SUM(C3:C12)</f>
        <v>62</v>
      </c>
      <c r="D13">
        <f>SUM(D3:D12)</f>
        <v>56</v>
      </c>
      <c r="P13">
        <f>SUM(P3:P12)</f>
        <v>33</v>
      </c>
      <c r="Q13">
        <f>SUM(Q3:Q12)</f>
        <v>26</v>
      </c>
    </row>
    <row r="14" spans="1:17">
      <c r="A14" s="24" t="s">
        <v>97</v>
      </c>
      <c r="B14">
        <f>B13/(B13+D13)</f>
        <v>0.46153846153846156</v>
      </c>
      <c r="N14">
        <f>SUM(M3:M12)/SUM(L3:L12)</f>
        <v>0.75</v>
      </c>
    </row>
    <row r="15" spans="1:17" ht="28">
      <c r="A15" s="24" t="s">
        <v>98</v>
      </c>
      <c r="B15">
        <f>0.9</f>
        <v>0.9</v>
      </c>
      <c r="K15" s="24"/>
      <c r="P15" t="s">
        <v>18</v>
      </c>
      <c r="Q15">
        <f>P13/(P13+Q13)</f>
        <v>0.55932203389830504</v>
      </c>
    </row>
    <row r="16" spans="1:17" ht="28">
      <c r="A16" s="24" t="s">
        <v>17</v>
      </c>
      <c r="B16">
        <f>C13/(B13+D13)</f>
        <v>0.59615384615384615</v>
      </c>
      <c r="K16" s="24"/>
    </row>
    <row r="17" spans="1:11" ht="28">
      <c r="A17" s="24" t="s">
        <v>16</v>
      </c>
      <c r="B17">
        <v>0.5</v>
      </c>
      <c r="K17" s="24"/>
    </row>
    <row r="18" spans="1:11">
      <c r="A18" s="24"/>
      <c r="K18" s="24"/>
    </row>
    <row r="19" spans="1:11">
      <c r="B19" t="s">
        <v>61</v>
      </c>
      <c r="J19" t="s">
        <v>62</v>
      </c>
    </row>
    <row r="20" spans="1:11">
      <c r="J20" s="24"/>
    </row>
    <row r="21" spans="1:11">
      <c r="J21" s="24"/>
    </row>
    <row r="22" spans="1:11">
      <c r="J22" s="24"/>
    </row>
    <row r="50" spans="2:10">
      <c r="B50" t="s">
        <v>249</v>
      </c>
      <c r="J50" t="s">
        <v>250</v>
      </c>
    </row>
  </sheetData>
  <phoneticPr fontId="6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8"/>
  <sheetViews>
    <sheetView workbookViewId="0">
      <selection activeCell="A29" sqref="A29"/>
    </sheetView>
  </sheetViews>
  <sheetFormatPr baseColWidth="10" defaultColWidth="8.83203125" defaultRowHeight="14"/>
  <cols>
    <col min="1" max="1" width="77.6640625" customWidth="1"/>
    <col min="2" max="2" width="8.5" customWidth="1"/>
    <col min="3" max="3" width="52.6640625" customWidth="1"/>
  </cols>
  <sheetData>
    <row r="1" spans="1:8" ht="21" customHeight="1">
      <c r="A1" s="9" t="s">
        <v>235</v>
      </c>
      <c r="B1" s="14" t="s">
        <v>167</v>
      </c>
      <c r="C1" s="8"/>
      <c r="D1" s="14" t="s">
        <v>168</v>
      </c>
      <c r="H1" t="s">
        <v>25</v>
      </c>
    </row>
    <row r="2" spans="1:8" ht="20.25" customHeight="1">
      <c r="A2" s="10" t="s">
        <v>236</v>
      </c>
      <c r="B2" s="4"/>
      <c r="C2" s="5"/>
    </row>
    <row r="3" spans="1:8" ht="13.5" customHeight="1">
      <c r="A3" s="6"/>
      <c r="B3" s="4"/>
      <c r="C3" s="5"/>
    </row>
    <row r="4" spans="1:8">
      <c r="B4" t="s">
        <v>247</v>
      </c>
      <c r="C4" s="1" t="s">
        <v>248</v>
      </c>
    </row>
    <row r="5" spans="1:8" ht="15">
      <c r="A5" s="2" t="s">
        <v>154</v>
      </c>
      <c r="C5" s="1"/>
    </row>
    <row r="6" spans="1:8">
      <c r="A6" s="3" t="s">
        <v>155</v>
      </c>
      <c r="C6" s="1"/>
    </row>
    <row r="7" spans="1:8">
      <c r="A7" t="s">
        <v>251</v>
      </c>
      <c r="B7">
        <v>2</v>
      </c>
      <c r="C7" s="1" t="s">
        <v>246</v>
      </c>
      <c r="D7" s="19">
        <v>1</v>
      </c>
      <c r="E7" s="1" t="s">
        <v>114</v>
      </c>
    </row>
    <row r="8" spans="1:8">
      <c r="A8" t="s">
        <v>252</v>
      </c>
      <c r="B8">
        <v>3</v>
      </c>
      <c r="C8" s="1" t="s">
        <v>152</v>
      </c>
      <c r="D8" s="19">
        <v>1</v>
      </c>
      <c r="E8" s="1" t="s">
        <v>115</v>
      </c>
    </row>
    <row r="9" spans="1:8">
      <c r="A9" t="s">
        <v>253</v>
      </c>
      <c r="B9">
        <v>1</v>
      </c>
      <c r="C9" s="1"/>
      <c r="D9">
        <v>1</v>
      </c>
      <c r="E9" s="1" t="s">
        <v>116</v>
      </c>
      <c r="H9" t="s">
        <v>27</v>
      </c>
    </row>
    <row r="10" spans="1:8">
      <c r="A10" s="3" t="s">
        <v>254</v>
      </c>
      <c r="C10" s="1"/>
      <c r="E10" s="1"/>
    </row>
    <row r="11" spans="1:8">
      <c r="A11" t="s">
        <v>255</v>
      </c>
      <c r="B11">
        <v>3</v>
      </c>
      <c r="C11" s="1" t="s">
        <v>241</v>
      </c>
      <c r="D11" s="19">
        <v>1</v>
      </c>
      <c r="E11" s="1" t="s">
        <v>117</v>
      </c>
    </row>
    <row r="12" spans="1:8">
      <c r="A12" s="3" t="s">
        <v>256</v>
      </c>
      <c r="C12" s="1"/>
      <c r="E12" s="1"/>
    </row>
    <row r="13" spans="1:8">
      <c r="A13" t="s">
        <v>257</v>
      </c>
      <c r="B13">
        <v>3</v>
      </c>
      <c r="C13" s="1" t="s">
        <v>237</v>
      </c>
      <c r="D13" s="19">
        <v>1</v>
      </c>
      <c r="E13" s="16"/>
    </row>
    <row r="14" spans="1:8">
      <c r="A14" t="s">
        <v>258</v>
      </c>
      <c r="B14">
        <v>3</v>
      </c>
      <c r="C14" s="1"/>
      <c r="D14" s="19">
        <v>2</v>
      </c>
      <c r="E14" s="16"/>
      <c r="H14" t="s">
        <v>27</v>
      </c>
    </row>
    <row r="15" spans="1:8" ht="15">
      <c r="A15" s="2" t="s">
        <v>259</v>
      </c>
      <c r="C15" s="1"/>
      <c r="E15" s="1"/>
    </row>
    <row r="16" spans="1:8">
      <c r="A16" s="3" t="s">
        <v>155</v>
      </c>
      <c r="C16" s="1"/>
      <c r="E16" s="1"/>
    </row>
    <row r="17" spans="1:8">
      <c r="A17" t="s">
        <v>260</v>
      </c>
      <c r="B17">
        <v>2</v>
      </c>
      <c r="C17" s="1" t="s">
        <v>239</v>
      </c>
      <c r="D17">
        <v>2</v>
      </c>
      <c r="E17" s="1"/>
      <c r="H17" t="s">
        <v>27</v>
      </c>
    </row>
    <row r="18" spans="1:8">
      <c r="A18" t="s">
        <v>261</v>
      </c>
      <c r="B18">
        <v>3</v>
      </c>
      <c r="C18" s="1" t="s">
        <v>240</v>
      </c>
      <c r="D18">
        <v>3</v>
      </c>
      <c r="E18" s="1"/>
      <c r="H18" t="s">
        <v>28</v>
      </c>
    </row>
    <row r="19" spans="1:8">
      <c r="A19" t="s">
        <v>262</v>
      </c>
      <c r="B19">
        <v>3</v>
      </c>
      <c r="C19" s="1"/>
      <c r="D19" s="19">
        <v>2</v>
      </c>
      <c r="E19" s="1"/>
      <c r="H19" t="s">
        <v>28</v>
      </c>
    </row>
    <row r="20" spans="1:8">
      <c r="A20" t="s">
        <v>263</v>
      </c>
      <c r="B20">
        <v>3</v>
      </c>
      <c r="C20" s="1" t="s">
        <v>238</v>
      </c>
      <c r="D20" s="19">
        <v>2</v>
      </c>
      <c r="E20" s="1"/>
      <c r="H20" t="s">
        <v>28</v>
      </c>
    </row>
    <row r="21" spans="1:8">
      <c r="A21" s="3" t="s">
        <v>254</v>
      </c>
      <c r="C21" s="1"/>
      <c r="E21" s="1"/>
    </row>
    <row r="22" spans="1:8">
      <c r="A22" t="s">
        <v>264</v>
      </c>
      <c r="B22">
        <v>3</v>
      </c>
      <c r="C22" s="1" t="s">
        <v>242</v>
      </c>
      <c r="D22" s="21">
        <v>2</v>
      </c>
      <c r="E22" s="1"/>
      <c r="H22" t="s">
        <v>28</v>
      </c>
    </row>
    <row r="23" spans="1:8">
      <c r="A23" t="s">
        <v>265</v>
      </c>
      <c r="B23">
        <v>3</v>
      </c>
      <c r="C23" s="1" t="s">
        <v>151</v>
      </c>
      <c r="D23" s="21" t="s">
        <v>147</v>
      </c>
      <c r="E23" s="1"/>
    </row>
    <row r="24" spans="1:8">
      <c r="A24" t="s">
        <v>266</v>
      </c>
      <c r="C24" s="1"/>
      <c r="D24">
        <v>2</v>
      </c>
      <c r="E24" s="1" t="s">
        <v>54</v>
      </c>
    </row>
    <row r="26" spans="1:8" s="7" customFormat="1" ht="31" customHeight="1">
      <c r="A26" s="7" t="s">
        <v>176</v>
      </c>
      <c r="C26" s="7" t="s">
        <v>50</v>
      </c>
    </row>
    <row r="27" spans="1:8">
      <c r="A27" t="s">
        <v>51</v>
      </c>
    </row>
    <row r="28" spans="1:8">
      <c r="A28" t="s">
        <v>4</v>
      </c>
    </row>
  </sheetData>
  <sheetCalcPr fullCalcOnLoad="1"/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6"/>
  <sheetViews>
    <sheetView workbookViewId="0">
      <selection activeCell="D7" sqref="D7:D24"/>
    </sheetView>
  </sheetViews>
  <sheetFormatPr baseColWidth="10" defaultColWidth="8.83203125" defaultRowHeight="14"/>
  <cols>
    <col min="1" max="1" width="77.6640625" customWidth="1"/>
    <col min="2" max="2" width="8.5" customWidth="1"/>
    <col min="3" max="3" width="30.33203125" customWidth="1"/>
  </cols>
  <sheetData>
    <row r="1" spans="1:5" ht="21" customHeight="1">
      <c r="A1" s="9" t="s">
        <v>187</v>
      </c>
      <c r="B1" s="14" t="s">
        <v>167</v>
      </c>
      <c r="C1" s="8"/>
      <c r="D1" s="14" t="s">
        <v>168</v>
      </c>
    </row>
    <row r="2" spans="1:5" ht="20.25" customHeight="1">
      <c r="A2" s="6" t="s">
        <v>268</v>
      </c>
      <c r="B2" s="4"/>
      <c r="C2" s="5"/>
    </row>
    <row r="3" spans="1:5" ht="13.5" customHeight="1">
      <c r="A3" s="6"/>
      <c r="B3" s="4"/>
      <c r="C3" s="5"/>
    </row>
    <row r="4" spans="1:5">
      <c r="B4" t="s">
        <v>247</v>
      </c>
      <c r="C4" s="1" t="s">
        <v>248</v>
      </c>
    </row>
    <row r="5" spans="1:5" ht="15">
      <c r="A5" s="2" t="s">
        <v>154</v>
      </c>
      <c r="C5" s="1"/>
    </row>
    <row r="6" spans="1:5">
      <c r="A6" s="3" t="s">
        <v>155</v>
      </c>
      <c r="C6" s="1"/>
    </row>
    <row r="7" spans="1:5">
      <c r="A7" t="s">
        <v>251</v>
      </c>
      <c r="C7" s="1"/>
      <c r="D7" s="13" t="s">
        <v>147</v>
      </c>
      <c r="E7" s="1" t="s">
        <v>58</v>
      </c>
    </row>
    <row r="8" spans="1:5">
      <c r="A8" t="s">
        <v>252</v>
      </c>
      <c r="C8" s="1"/>
      <c r="D8" s="13" t="s">
        <v>147</v>
      </c>
      <c r="E8" s="1" t="s">
        <v>58</v>
      </c>
    </row>
    <row r="9" spans="1:5">
      <c r="A9" t="s">
        <v>253</v>
      </c>
      <c r="C9" s="1"/>
      <c r="D9" s="13">
        <v>2</v>
      </c>
      <c r="E9" s="1" t="s">
        <v>55</v>
      </c>
    </row>
    <row r="10" spans="1:5">
      <c r="A10" s="3" t="s">
        <v>254</v>
      </c>
      <c r="C10" s="1"/>
      <c r="D10" s="13"/>
      <c r="E10" s="1"/>
    </row>
    <row r="11" spans="1:5">
      <c r="A11" t="s">
        <v>255</v>
      </c>
      <c r="C11" s="1"/>
      <c r="D11" s="13">
        <v>2</v>
      </c>
      <c r="E11" s="1"/>
    </row>
    <row r="12" spans="1:5">
      <c r="A12" s="3" t="s">
        <v>256</v>
      </c>
      <c r="C12" s="1"/>
      <c r="D12" s="13"/>
      <c r="E12" s="1"/>
    </row>
    <row r="13" spans="1:5">
      <c r="A13" t="s">
        <v>257</v>
      </c>
      <c r="C13" s="1"/>
      <c r="D13" s="18">
        <v>2</v>
      </c>
      <c r="E13" s="16"/>
    </row>
    <row r="14" spans="1:5">
      <c r="A14" t="s">
        <v>258</v>
      </c>
      <c r="C14" s="1"/>
      <c r="D14" s="18">
        <v>2</v>
      </c>
      <c r="E14" s="16"/>
    </row>
    <row r="15" spans="1:5" ht="15">
      <c r="A15" s="2" t="s">
        <v>259</v>
      </c>
      <c r="C15" s="1"/>
      <c r="D15" s="13"/>
      <c r="E15" s="1"/>
    </row>
    <row r="16" spans="1:5">
      <c r="A16" s="3" t="s">
        <v>155</v>
      </c>
      <c r="C16" s="1"/>
      <c r="D16" s="13"/>
      <c r="E16" s="1"/>
    </row>
    <row r="17" spans="1:5">
      <c r="A17" t="s">
        <v>260</v>
      </c>
      <c r="C17" s="1"/>
      <c r="D17" s="13">
        <v>2</v>
      </c>
      <c r="E17" s="1"/>
    </row>
    <row r="18" spans="1:5">
      <c r="A18" t="s">
        <v>261</v>
      </c>
      <c r="C18" s="1"/>
      <c r="D18" s="13">
        <v>1</v>
      </c>
      <c r="E18" s="1" t="s">
        <v>56</v>
      </c>
    </row>
    <row r="19" spans="1:5">
      <c r="A19" t="s">
        <v>262</v>
      </c>
      <c r="C19" s="1"/>
      <c r="D19" s="13">
        <v>2</v>
      </c>
      <c r="E19" s="1"/>
    </row>
    <row r="20" spans="1:5">
      <c r="A20" t="s">
        <v>263</v>
      </c>
      <c r="C20" s="1"/>
      <c r="D20" s="13">
        <v>2</v>
      </c>
      <c r="E20" s="1"/>
    </row>
    <row r="21" spans="1:5">
      <c r="A21" s="3" t="s">
        <v>254</v>
      </c>
      <c r="C21" s="1"/>
      <c r="D21" s="13"/>
      <c r="E21" s="1"/>
    </row>
    <row r="22" spans="1:5">
      <c r="A22" t="s">
        <v>264</v>
      </c>
      <c r="C22" s="1"/>
      <c r="D22" s="13">
        <v>2</v>
      </c>
      <c r="E22" s="1"/>
    </row>
    <row r="23" spans="1:5">
      <c r="A23" t="s">
        <v>265</v>
      </c>
      <c r="C23" s="1"/>
      <c r="D23" s="13">
        <v>2</v>
      </c>
      <c r="E23" s="1"/>
    </row>
    <row r="24" spans="1:5">
      <c r="A24" t="s">
        <v>266</v>
      </c>
      <c r="C24" s="1"/>
      <c r="D24" s="13">
        <v>2</v>
      </c>
      <c r="E24" s="1" t="s">
        <v>119</v>
      </c>
    </row>
    <row r="26" spans="1:5" s="7" customFormat="1" ht="181.5" customHeight="1">
      <c r="A26" s="7" t="s">
        <v>188</v>
      </c>
    </row>
  </sheetData>
  <sheetCalcPr fullCalcOnLoad="1"/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8"/>
  <sheetViews>
    <sheetView workbookViewId="0">
      <selection activeCell="A29" sqref="A29"/>
    </sheetView>
  </sheetViews>
  <sheetFormatPr baseColWidth="10" defaultColWidth="8.83203125" defaultRowHeight="14"/>
  <cols>
    <col min="1" max="1" width="77.6640625" customWidth="1"/>
    <col min="2" max="2" width="8.5" customWidth="1"/>
    <col min="3" max="3" width="52.6640625" customWidth="1"/>
  </cols>
  <sheetData>
    <row r="1" spans="1:8" ht="21" customHeight="1">
      <c r="A1" s="9" t="s">
        <v>178</v>
      </c>
      <c r="B1" s="14" t="s">
        <v>167</v>
      </c>
      <c r="C1" s="8"/>
      <c r="D1" s="14" t="s">
        <v>168</v>
      </c>
      <c r="H1" t="s">
        <v>25</v>
      </c>
    </row>
    <row r="2" spans="1:8" ht="20.25" customHeight="1">
      <c r="A2" s="10" t="s">
        <v>177</v>
      </c>
      <c r="B2" s="4"/>
      <c r="C2" s="5"/>
    </row>
    <row r="3" spans="1:8" ht="13.5" customHeight="1">
      <c r="A3" s="6"/>
      <c r="B3" s="4"/>
      <c r="C3" s="5"/>
    </row>
    <row r="4" spans="1:8">
      <c r="B4" t="s">
        <v>247</v>
      </c>
      <c r="C4" s="1" t="s">
        <v>248</v>
      </c>
    </row>
    <row r="5" spans="1:8" ht="15">
      <c r="A5" s="2" t="s">
        <v>154</v>
      </c>
      <c r="C5" s="1"/>
    </row>
    <row r="6" spans="1:8">
      <c r="A6" s="3" t="s">
        <v>155</v>
      </c>
      <c r="C6" s="1"/>
    </row>
    <row r="7" spans="1:8">
      <c r="A7" t="s">
        <v>251</v>
      </c>
      <c r="B7">
        <v>2</v>
      </c>
      <c r="C7" s="1" t="s">
        <v>179</v>
      </c>
      <c r="D7" s="17">
        <v>2</v>
      </c>
      <c r="E7" t="s">
        <v>122</v>
      </c>
      <c r="H7" t="s">
        <v>27</v>
      </c>
    </row>
    <row r="8" spans="1:8">
      <c r="A8" t="s">
        <v>252</v>
      </c>
      <c r="B8">
        <v>3</v>
      </c>
      <c r="C8" s="1" t="s">
        <v>180</v>
      </c>
      <c r="D8" s="22">
        <v>2</v>
      </c>
      <c r="E8" t="s">
        <v>123</v>
      </c>
      <c r="H8" t="s">
        <v>27</v>
      </c>
    </row>
    <row r="9" spans="1:8">
      <c r="A9" t="s">
        <v>253</v>
      </c>
      <c r="B9">
        <v>1</v>
      </c>
      <c r="C9" s="1"/>
      <c r="D9" s="23">
        <v>3</v>
      </c>
      <c r="E9" s="1" t="s">
        <v>100</v>
      </c>
    </row>
    <row r="10" spans="1:8">
      <c r="A10" s="3" t="s">
        <v>254</v>
      </c>
      <c r="C10" s="1"/>
      <c r="D10" s="13"/>
      <c r="E10" s="1"/>
    </row>
    <row r="11" spans="1:8">
      <c r="A11" t="s">
        <v>255</v>
      </c>
      <c r="B11">
        <v>3</v>
      </c>
      <c r="C11" s="1" t="s">
        <v>181</v>
      </c>
      <c r="D11" s="23">
        <v>2</v>
      </c>
      <c r="E11" s="1"/>
      <c r="H11" t="s">
        <v>28</v>
      </c>
    </row>
    <row r="12" spans="1:8">
      <c r="A12" s="3" t="s">
        <v>256</v>
      </c>
      <c r="C12" s="1"/>
      <c r="D12" s="13"/>
      <c r="E12" s="1"/>
    </row>
    <row r="13" spans="1:8">
      <c r="A13" t="s">
        <v>257</v>
      </c>
      <c r="B13">
        <v>3</v>
      </c>
      <c r="C13" s="1" t="s">
        <v>183</v>
      </c>
      <c r="D13" s="18">
        <v>3</v>
      </c>
      <c r="E13" s="16"/>
      <c r="H13" t="s">
        <v>47</v>
      </c>
    </row>
    <row r="14" spans="1:8">
      <c r="A14" t="s">
        <v>258</v>
      </c>
      <c r="B14">
        <v>3</v>
      </c>
      <c r="C14" s="1"/>
      <c r="D14" s="18">
        <v>3</v>
      </c>
      <c r="E14" s="16"/>
      <c r="H14" t="s">
        <v>28</v>
      </c>
    </row>
    <row r="15" spans="1:8" ht="15">
      <c r="A15" s="2" t="s">
        <v>259</v>
      </c>
      <c r="C15" s="1"/>
      <c r="D15" s="13"/>
      <c r="E15" s="1"/>
    </row>
    <row r="16" spans="1:8">
      <c r="A16" s="3" t="s">
        <v>155</v>
      </c>
      <c r="C16" s="1"/>
      <c r="D16" s="13"/>
      <c r="E16" s="1"/>
    </row>
    <row r="17" spans="1:8">
      <c r="A17" t="s">
        <v>260</v>
      </c>
      <c r="B17">
        <v>3</v>
      </c>
      <c r="C17" s="1" t="s">
        <v>182</v>
      </c>
      <c r="D17" s="23">
        <v>2</v>
      </c>
      <c r="E17" s="1"/>
      <c r="H17" t="s">
        <v>28</v>
      </c>
    </row>
    <row r="18" spans="1:8">
      <c r="A18" t="s">
        <v>261</v>
      </c>
      <c r="B18">
        <v>3</v>
      </c>
      <c r="C18" s="1"/>
      <c r="D18" s="13">
        <v>3</v>
      </c>
      <c r="E18" s="1"/>
      <c r="H18" t="s">
        <v>27</v>
      </c>
    </row>
    <row r="19" spans="1:8">
      <c r="A19" t="s">
        <v>262</v>
      </c>
      <c r="B19">
        <v>3</v>
      </c>
      <c r="C19" s="1" t="s">
        <v>185</v>
      </c>
      <c r="D19" s="13">
        <v>3</v>
      </c>
      <c r="E19" s="1"/>
      <c r="H19" t="s">
        <v>27</v>
      </c>
    </row>
    <row r="20" spans="1:8">
      <c r="A20" t="s">
        <v>263</v>
      </c>
      <c r="B20">
        <v>3</v>
      </c>
      <c r="C20" s="1"/>
      <c r="D20" s="13">
        <v>3</v>
      </c>
      <c r="E20" s="1"/>
      <c r="H20" t="s">
        <v>28</v>
      </c>
    </row>
    <row r="21" spans="1:8">
      <c r="A21" s="3" t="s">
        <v>254</v>
      </c>
      <c r="C21" s="1"/>
      <c r="D21" s="13"/>
      <c r="E21" s="1"/>
    </row>
    <row r="22" spans="1:8">
      <c r="A22" t="s">
        <v>264</v>
      </c>
      <c r="B22">
        <v>3</v>
      </c>
      <c r="C22" s="1" t="s">
        <v>184</v>
      </c>
      <c r="D22" s="13">
        <v>3</v>
      </c>
      <c r="E22" s="1"/>
      <c r="H22" t="s">
        <v>28</v>
      </c>
    </row>
    <row r="23" spans="1:8">
      <c r="A23" t="s">
        <v>265</v>
      </c>
      <c r="B23">
        <v>3</v>
      </c>
      <c r="C23" s="1"/>
      <c r="D23" s="23" t="s">
        <v>101</v>
      </c>
      <c r="E23" s="1"/>
    </row>
    <row r="24" spans="1:8">
      <c r="A24" t="s">
        <v>266</v>
      </c>
      <c r="C24" s="1"/>
      <c r="D24" s="13">
        <v>3</v>
      </c>
      <c r="E24" s="1" t="s">
        <v>102</v>
      </c>
    </row>
    <row r="26" spans="1:8" s="7" customFormat="1" ht="28" customHeight="1">
      <c r="A26" s="7" t="s">
        <v>186</v>
      </c>
      <c r="C26" s="7" t="s">
        <v>48</v>
      </c>
    </row>
    <row r="27" spans="1:8">
      <c r="A27" t="s">
        <v>49</v>
      </c>
    </row>
    <row r="28" spans="1:8">
      <c r="A28" t="s">
        <v>8</v>
      </c>
    </row>
  </sheetData>
  <sheetCalcPr fullCalcOnLoad="1"/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8"/>
  <sheetViews>
    <sheetView workbookViewId="0">
      <selection activeCell="A28" sqref="A28"/>
    </sheetView>
  </sheetViews>
  <sheetFormatPr baseColWidth="10" defaultColWidth="8.83203125" defaultRowHeight="14"/>
  <cols>
    <col min="1" max="1" width="33.83203125" customWidth="1"/>
    <col min="2" max="2" width="8.5" customWidth="1"/>
    <col min="3" max="3" width="39" customWidth="1"/>
  </cols>
  <sheetData>
    <row r="1" spans="1:9" ht="21" customHeight="1">
      <c r="A1" s="9" t="s">
        <v>269</v>
      </c>
      <c r="B1" s="14" t="s">
        <v>167</v>
      </c>
      <c r="C1" s="8"/>
      <c r="D1" s="14" t="s">
        <v>168</v>
      </c>
      <c r="I1" t="s">
        <v>25</v>
      </c>
    </row>
    <row r="2" spans="1:9" ht="20.25" customHeight="1">
      <c r="A2" s="10" t="s">
        <v>270</v>
      </c>
      <c r="B2" s="4"/>
      <c r="C2" s="5"/>
    </row>
    <row r="3" spans="1:9" ht="13.5" customHeight="1">
      <c r="A3" s="6"/>
      <c r="B3" s="4"/>
      <c r="C3" s="5"/>
    </row>
    <row r="4" spans="1:9">
      <c r="B4" t="s">
        <v>247</v>
      </c>
      <c r="C4" s="1" t="s">
        <v>248</v>
      </c>
      <c r="D4" t="s">
        <v>247</v>
      </c>
      <c r="E4" s="1" t="s">
        <v>248</v>
      </c>
    </row>
    <row r="5" spans="1:9" ht="15">
      <c r="A5" s="2" t="s">
        <v>154</v>
      </c>
      <c r="C5" s="1"/>
    </row>
    <row r="6" spans="1:9">
      <c r="A6" s="3" t="s">
        <v>155</v>
      </c>
      <c r="C6" s="1"/>
    </row>
    <row r="7" spans="1:9">
      <c r="A7" t="s">
        <v>251</v>
      </c>
      <c r="B7">
        <v>2</v>
      </c>
      <c r="C7" s="1"/>
      <c r="D7" s="19">
        <v>1</v>
      </c>
      <c r="E7" s="1" t="s">
        <v>189</v>
      </c>
    </row>
    <row r="8" spans="1:9">
      <c r="A8" t="s">
        <v>252</v>
      </c>
      <c r="B8">
        <v>1</v>
      </c>
      <c r="C8" s="1" t="s">
        <v>272</v>
      </c>
      <c r="D8">
        <v>1</v>
      </c>
      <c r="E8" s="1" t="s">
        <v>190</v>
      </c>
      <c r="I8" t="s">
        <v>26</v>
      </c>
    </row>
    <row r="9" spans="1:9">
      <c r="A9" t="s">
        <v>253</v>
      </c>
      <c r="B9">
        <v>1</v>
      </c>
      <c r="C9" s="1" t="s">
        <v>271</v>
      </c>
      <c r="D9">
        <v>1</v>
      </c>
      <c r="E9" s="1" t="s">
        <v>191</v>
      </c>
      <c r="I9" t="s">
        <v>27</v>
      </c>
    </row>
    <row r="10" spans="1:9">
      <c r="A10" s="3" t="s">
        <v>254</v>
      </c>
      <c r="C10" s="1"/>
      <c r="E10" s="1"/>
    </row>
    <row r="11" spans="1:9">
      <c r="A11" t="s">
        <v>255</v>
      </c>
      <c r="B11">
        <v>1</v>
      </c>
      <c r="C11" s="1"/>
      <c r="D11">
        <v>1</v>
      </c>
      <c r="E11" s="1" t="s">
        <v>192</v>
      </c>
      <c r="I11" t="s">
        <v>28</v>
      </c>
    </row>
    <row r="12" spans="1:9">
      <c r="A12" s="3" t="s">
        <v>256</v>
      </c>
      <c r="C12" s="1"/>
      <c r="E12" s="1"/>
    </row>
    <row r="13" spans="1:9">
      <c r="A13" t="s">
        <v>257</v>
      </c>
      <c r="B13">
        <v>1</v>
      </c>
      <c r="C13" s="1" t="s">
        <v>273</v>
      </c>
      <c r="D13" s="11">
        <v>1</v>
      </c>
      <c r="E13" s="12"/>
      <c r="I13" t="s">
        <v>27</v>
      </c>
    </row>
    <row r="14" spans="1:9">
      <c r="A14" t="s">
        <v>258</v>
      </c>
      <c r="B14">
        <v>1</v>
      </c>
      <c r="C14" s="1" t="s">
        <v>274</v>
      </c>
      <c r="D14" s="11">
        <v>1</v>
      </c>
      <c r="E14" s="12"/>
      <c r="I14" t="s">
        <v>27</v>
      </c>
    </row>
    <row r="15" spans="1:9" ht="15">
      <c r="A15" s="2" t="s">
        <v>259</v>
      </c>
      <c r="C15" s="1"/>
      <c r="E15" s="1"/>
    </row>
    <row r="16" spans="1:9">
      <c r="A16" s="3" t="s">
        <v>155</v>
      </c>
      <c r="C16" s="1"/>
      <c r="E16" s="1"/>
    </row>
    <row r="17" spans="1:9">
      <c r="A17" t="s">
        <v>260</v>
      </c>
      <c r="B17">
        <v>2</v>
      </c>
      <c r="C17" s="1" t="s">
        <v>275</v>
      </c>
      <c r="D17" s="19">
        <v>3</v>
      </c>
      <c r="E17" s="1"/>
      <c r="I17" t="s">
        <v>28</v>
      </c>
    </row>
    <row r="18" spans="1:9">
      <c r="A18" t="s">
        <v>261</v>
      </c>
      <c r="B18">
        <v>1</v>
      </c>
      <c r="C18" s="1" t="s">
        <v>276</v>
      </c>
      <c r="D18">
        <v>1</v>
      </c>
      <c r="E18" s="1"/>
      <c r="I18" t="s">
        <v>28</v>
      </c>
    </row>
    <row r="19" spans="1:9">
      <c r="A19" t="s">
        <v>262</v>
      </c>
      <c r="B19">
        <v>1</v>
      </c>
      <c r="C19" s="1" t="s">
        <v>277</v>
      </c>
      <c r="D19" s="19">
        <v>2</v>
      </c>
      <c r="E19" s="1" t="s">
        <v>193</v>
      </c>
    </row>
    <row r="20" spans="1:9">
      <c r="A20" t="s">
        <v>263</v>
      </c>
      <c r="B20">
        <v>2</v>
      </c>
      <c r="C20" s="1"/>
      <c r="D20">
        <v>1</v>
      </c>
      <c r="E20" s="1" t="s">
        <v>118</v>
      </c>
    </row>
    <row r="21" spans="1:9">
      <c r="A21" s="3" t="s">
        <v>254</v>
      </c>
      <c r="C21" s="1"/>
      <c r="E21" s="1"/>
    </row>
    <row r="22" spans="1:9">
      <c r="A22" t="s">
        <v>264</v>
      </c>
      <c r="C22" s="1"/>
      <c r="D22">
        <v>1</v>
      </c>
      <c r="E22" s="1"/>
    </row>
    <row r="23" spans="1:9">
      <c r="A23" t="s">
        <v>265</v>
      </c>
      <c r="C23" s="1"/>
      <c r="D23">
        <v>1</v>
      </c>
      <c r="E23" s="1" t="s">
        <v>197</v>
      </c>
    </row>
    <row r="24" spans="1:9">
      <c r="A24" t="s">
        <v>266</v>
      </c>
      <c r="B24">
        <v>2</v>
      </c>
      <c r="C24" s="1" t="s">
        <v>278</v>
      </c>
      <c r="D24" s="19">
        <v>1</v>
      </c>
      <c r="E24" s="1" t="s">
        <v>157</v>
      </c>
    </row>
    <row r="25" spans="1:9">
      <c r="D25" t="s">
        <v>158</v>
      </c>
      <c r="E25" s="1"/>
    </row>
    <row r="26" spans="1:9" s="7" customFormat="1" ht="32" customHeight="1">
      <c r="A26" s="7" t="s">
        <v>279</v>
      </c>
      <c r="C26" s="7" t="s">
        <v>103</v>
      </c>
    </row>
    <row r="27" spans="1:9">
      <c r="A27" t="s">
        <v>29</v>
      </c>
      <c r="B27" s="28">
        <v>41101</v>
      </c>
    </row>
    <row r="28" spans="1:9">
      <c r="A28" t="s">
        <v>3</v>
      </c>
    </row>
  </sheetData>
  <sheetCalcPr fullCalcOnLoad="1"/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8"/>
  <sheetViews>
    <sheetView workbookViewId="0">
      <selection activeCell="A29" sqref="A29"/>
    </sheetView>
  </sheetViews>
  <sheetFormatPr baseColWidth="10" defaultColWidth="8.83203125" defaultRowHeight="14"/>
  <cols>
    <col min="1" max="1" width="56" customWidth="1"/>
    <col min="2" max="2" width="8.5" customWidth="1"/>
    <col min="3" max="3" width="55.33203125" customWidth="1"/>
  </cols>
  <sheetData>
    <row r="1" spans="1:8" ht="21" customHeight="1">
      <c r="A1" s="9" t="s">
        <v>280</v>
      </c>
      <c r="B1" s="14" t="s">
        <v>167</v>
      </c>
      <c r="C1" s="8"/>
      <c r="D1" s="14" t="s">
        <v>168</v>
      </c>
      <c r="H1" t="s">
        <v>25</v>
      </c>
    </row>
    <row r="2" spans="1:8" ht="20.25" customHeight="1">
      <c r="A2" s="10" t="s">
        <v>281</v>
      </c>
      <c r="B2" s="4"/>
      <c r="C2" s="5"/>
    </row>
    <row r="3" spans="1:8" ht="13.5" customHeight="1">
      <c r="A3" s="6"/>
      <c r="B3" s="4"/>
      <c r="C3" s="5"/>
    </row>
    <row r="4" spans="1:8">
      <c r="B4" t="s">
        <v>247</v>
      </c>
      <c r="C4" s="1" t="s">
        <v>248</v>
      </c>
    </row>
    <row r="5" spans="1:8" ht="15">
      <c r="A5" s="2" t="s">
        <v>154</v>
      </c>
      <c r="C5" s="1"/>
    </row>
    <row r="6" spans="1:8">
      <c r="A6" s="3" t="s">
        <v>155</v>
      </c>
      <c r="C6" s="1"/>
    </row>
    <row r="7" spans="1:8">
      <c r="A7" t="s">
        <v>251</v>
      </c>
      <c r="B7">
        <v>3</v>
      </c>
      <c r="C7" s="1"/>
      <c r="D7" s="19">
        <v>2</v>
      </c>
      <c r="E7" s="1" t="s">
        <v>159</v>
      </c>
      <c r="H7" t="s">
        <v>28</v>
      </c>
    </row>
    <row r="8" spans="1:8">
      <c r="A8" t="s">
        <v>252</v>
      </c>
      <c r="B8">
        <v>3</v>
      </c>
      <c r="C8" s="1"/>
      <c r="D8">
        <v>3</v>
      </c>
      <c r="E8" s="1"/>
      <c r="H8" t="s">
        <v>28</v>
      </c>
    </row>
    <row r="9" spans="1:8">
      <c r="A9" t="s">
        <v>253</v>
      </c>
      <c r="B9">
        <v>3</v>
      </c>
      <c r="C9" s="1"/>
      <c r="D9" s="19">
        <v>2</v>
      </c>
      <c r="E9" s="1" t="s">
        <v>160</v>
      </c>
      <c r="H9" t="s">
        <v>28</v>
      </c>
    </row>
    <row r="10" spans="1:8">
      <c r="A10" s="3" t="s">
        <v>254</v>
      </c>
      <c r="C10" s="1"/>
      <c r="E10" s="1"/>
    </row>
    <row r="11" spans="1:8">
      <c r="A11" t="s">
        <v>255</v>
      </c>
      <c r="B11">
        <v>3</v>
      </c>
      <c r="C11" s="1" t="s">
        <v>282</v>
      </c>
      <c r="D11">
        <v>3</v>
      </c>
      <c r="E11" s="1"/>
      <c r="H11" t="s">
        <v>28</v>
      </c>
    </row>
    <row r="12" spans="1:8">
      <c r="A12" s="3" t="s">
        <v>256</v>
      </c>
      <c r="C12" s="1"/>
      <c r="E12" s="1"/>
    </row>
    <row r="13" spans="1:8">
      <c r="A13" t="s">
        <v>257</v>
      </c>
      <c r="B13">
        <v>3</v>
      </c>
      <c r="C13" s="1" t="s">
        <v>283</v>
      </c>
      <c r="D13" s="11">
        <v>3</v>
      </c>
      <c r="E13" s="12" t="s">
        <v>161</v>
      </c>
      <c r="H13" t="s">
        <v>30</v>
      </c>
    </row>
    <row r="14" spans="1:8">
      <c r="A14" t="s">
        <v>258</v>
      </c>
      <c r="B14">
        <v>2</v>
      </c>
      <c r="C14" s="1" t="s">
        <v>284</v>
      </c>
      <c r="D14" s="11">
        <v>2</v>
      </c>
      <c r="E14" s="12" t="s">
        <v>162</v>
      </c>
      <c r="H14" t="s">
        <v>27</v>
      </c>
    </row>
    <row r="15" spans="1:8" ht="15">
      <c r="A15" s="2" t="s">
        <v>259</v>
      </c>
      <c r="C15" s="1"/>
      <c r="E15" s="1"/>
    </row>
    <row r="16" spans="1:8">
      <c r="A16" s="3" t="s">
        <v>155</v>
      </c>
      <c r="C16" s="1"/>
      <c r="E16" s="1"/>
    </row>
    <row r="17" spans="1:8">
      <c r="A17" t="s">
        <v>260</v>
      </c>
      <c r="B17">
        <v>2</v>
      </c>
      <c r="C17" s="1" t="s">
        <v>285</v>
      </c>
      <c r="D17" s="19">
        <v>3</v>
      </c>
      <c r="E17" s="1"/>
      <c r="H17" t="s">
        <v>28</v>
      </c>
    </row>
    <row r="18" spans="1:8">
      <c r="A18" t="s">
        <v>261</v>
      </c>
      <c r="B18">
        <v>3</v>
      </c>
      <c r="C18" s="1"/>
      <c r="D18" s="19">
        <v>1</v>
      </c>
      <c r="E18" s="1" t="s">
        <v>163</v>
      </c>
    </row>
    <row r="19" spans="1:8">
      <c r="A19" t="s">
        <v>262</v>
      </c>
      <c r="B19">
        <v>3</v>
      </c>
      <c r="C19" s="1"/>
      <c r="D19" s="19">
        <v>2</v>
      </c>
      <c r="E19" s="1"/>
      <c r="H19" t="s">
        <v>28</v>
      </c>
    </row>
    <row r="20" spans="1:8">
      <c r="A20" t="s">
        <v>263</v>
      </c>
      <c r="B20">
        <v>3</v>
      </c>
      <c r="C20" s="1"/>
      <c r="D20" s="19">
        <v>1</v>
      </c>
      <c r="E20" s="1"/>
    </row>
    <row r="21" spans="1:8">
      <c r="A21" s="3" t="s">
        <v>254</v>
      </c>
      <c r="C21" s="1"/>
      <c r="E21" s="1"/>
    </row>
    <row r="22" spans="1:8">
      <c r="A22" t="s">
        <v>264</v>
      </c>
      <c r="B22">
        <v>3</v>
      </c>
      <c r="C22" s="1"/>
      <c r="D22">
        <v>3</v>
      </c>
      <c r="E22" s="1"/>
      <c r="H22" t="s">
        <v>28</v>
      </c>
    </row>
    <row r="23" spans="1:8">
      <c r="A23" t="s">
        <v>265</v>
      </c>
      <c r="C23" s="1"/>
      <c r="D23" s="13" t="s">
        <v>164</v>
      </c>
      <c r="E23" s="1" t="s">
        <v>165</v>
      </c>
    </row>
    <row r="24" spans="1:8">
      <c r="A24" t="s">
        <v>266</v>
      </c>
      <c r="C24" s="1"/>
      <c r="D24">
        <v>2</v>
      </c>
      <c r="E24" s="1" t="s">
        <v>166</v>
      </c>
    </row>
    <row r="26" spans="1:8" s="7" customFormat="1" ht="22" customHeight="1">
      <c r="A26" s="7" t="s">
        <v>286</v>
      </c>
      <c r="C26" s="7" t="s">
        <v>104</v>
      </c>
    </row>
    <row r="27" spans="1:8">
      <c r="A27" t="s">
        <v>31</v>
      </c>
    </row>
    <row r="28" spans="1:8">
      <c r="A28" t="s">
        <v>4</v>
      </c>
    </row>
  </sheetData>
  <sheetCalcPr fullCalcOnLoad="1"/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8"/>
  <sheetViews>
    <sheetView workbookViewId="0">
      <selection activeCell="A29" sqref="A29"/>
    </sheetView>
  </sheetViews>
  <sheetFormatPr baseColWidth="10" defaultColWidth="8.83203125" defaultRowHeight="14"/>
  <cols>
    <col min="1" max="1" width="77.6640625" customWidth="1"/>
    <col min="2" max="2" width="8.5" customWidth="1"/>
    <col min="3" max="3" width="47" customWidth="1"/>
  </cols>
  <sheetData>
    <row r="1" spans="1:8" ht="21" customHeight="1">
      <c r="A1" s="9" t="s">
        <v>287</v>
      </c>
      <c r="B1" s="14" t="s">
        <v>167</v>
      </c>
      <c r="C1" s="8"/>
      <c r="D1" s="14" t="s">
        <v>168</v>
      </c>
      <c r="H1" t="s">
        <v>25</v>
      </c>
    </row>
    <row r="2" spans="1:8" ht="20.25" customHeight="1">
      <c r="A2" s="10" t="s">
        <v>288</v>
      </c>
      <c r="B2" s="4"/>
      <c r="C2" s="5"/>
    </row>
    <row r="3" spans="1:8" ht="13.5" customHeight="1">
      <c r="A3" s="6"/>
      <c r="B3" s="4"/>
      <c r="C3" s="5"/>
    </row>
    <row r="4" spans="1:8">
      <c r="B4" t="s">
        <v>247</v>
      </c>
      <c r="C4" s="1" t="s">
        <v>248</v>
      </c>
    </row>
    <row r="5" spans="1:8" ht="15">
      <c r="A5" s="2" t="s">
        <v>154</v>
      </c>
      <c r="C5" s="1"/>
    </row>
    <row r="6" spans="1:8">
      <c r="A6" s="3" t="s">
        <v>155</v>
      </c>
      <c r="C6" s="1"/>
    </row>
    <row r="7" spans="1:8">
      <c r="A7" t="s">
        <v>251</v>
      </c>
      <c r="B7">
        <v>3</v>
      </c>
      <c r="C7" s="1" t="s">
        <v>289</v>
      </c>
      <c r="D7" s="19">
        <v>2</v>
      </c>
      <c r="E7" s="1" t="s">
        <v>169</v>
      </c>
      <c r="H7" t="s">
        <v>32</v>
      </c>
    </row>
    <row r="8" spans="1:8">
      <c r="A8" t="s">
        <v>252</v>
      </c>
      <c r="B8">
        <v>2</v>
      </c>
      <c r="C8" s="1" t="s">
        <v>290</v>
      </c>
      <c r="D8" s="19">
        <v>1</v>
      </c>
      <c r="E8" s="1" t="s">
        <v>170</v>
      </c>
    </row>
    <row r="9" spans="1:8">
      <c r="A9" t="s">
        <v>253</v>
      </c>
      <c r="B9">
        <v>1</v>
      </c>
      <c r="C9" s="1" t="s">
        <v>291</v>
      </c>
      <c r="D9">
        <v>1</v>
      </c>
      <c r="E9" s="1" t="s">
        <v>171</v>
      </c>
      <c r="H9" t="s">
        <v>28</v>
      </c>
    </row>
    <row r="10" spans="1:8">
      <c r="A10" s="3" t="s">
        <v>254</v>
      </c>
      <c r="C10" s="1"/>
      <c r="E10" s="1"/>
    </row>
    <row r="11" spans="1:8">
      <c r="A11" t="s">
        <v>255</v>
      </c>
      <c r="B11">
        <v>3</v>
      </c>
      <c r="C11" s="1" t="s">
        <v>292</v>
      </c>
      <c r="D11" s="19">
        <v>1</v>
      </c>
      <c r="E11" s="1"/>
    </row>
    <row r="12" spans="1:8">
      <c r="A12" s="3" t="s">
        <v>256</v>
      </c>
      <c r="C12" s="1"/>
      <c r="E12" s="1"/>
    </row>
    <row r="13" spans="1:8">
      <c r="A13" t="s">
        <v>293</v>
      </c>
      <c r="B13">
        <v>2</v>
      </c>
      <c r="C13" s="1"/>
      <c r="D13" s="11">
        <v>2</v>
      </c>
      <c r="E13" s="12"/>
      <c r="H13" t="s">
        <v>28</v>
      </c>
    </row>
    <row r="14" spans="1:8">
      <c r="A14" t="s">
        <v>258</v>
      </c>
      <c r="C14" s="1"/>
      <c r="D14" s="11">
        <v>2</v>
      </c>
      <c r="E14" s="12"/>
    </row>
    <row r="15" spans="1:8" ht="15">
      <c r="A15" s="2" t="s">
        <v>259</v>
      </c>
      <c r="C15" s="1"/>
      <c r="E15" s="1"/>
    </row>
    <row r="16" spans="1:8">
      <c r="A16" s="3" t="s">
        <v>155</v>
      </c>
      <c r="C16" s="1"/>
      <c r="E16" s="1"/>
    </row>
    <row r="17" spans="1:8">
      <c r="A17" t="s">
        <v>260</v>
      </c>
      <c r="B17">
        <v>2</v>
      </c>
      <c r="C17" s="1" t="s">
        <v>294</v>
      </c>
      <c r="D17" s="19">
        <v>3</v>
      </c>
      <c r="E17" s="1"/>
      <c r="H17" t="s">
        <v>27</v>
      </c>
    </row>
    <row r="18" spans="1:8">
      <c r="A18" t="s">
        <v>261</v>
      </c>
      <c r="B18">
        <v>3</v>
      </c>
      <c r="C18" s="1"/>
      <c r="D18" s="19">
        <v>1</v>
      </c>
      <c r="E18" s="1" t="s">
        <v>172</v>
      </c>
    </row>
    <row r="19" spans="1:8">
      <c r="A19" t="s">
        <v>262</v>
      </c>
      <c r="C19" s="1"/>
      <c r="D19">
        <v>2</v>
      </c>
      <c r="E19" s="1"/>
    </row>
    <row r="20" spans="1:8">
      <c r="A20" t="s">
        <v>263</v>
      </c>
      <c r="B20">
        <v>2</v>
      </c>
      <c r="C20" s="1" t="s">
        <v>295</v>
      </c>
      <c r="D20" s="19">
        <v>1</v>
      </c>
      <c r="E20" s="1"/>
    </row>
    <row r="21" spans="1:8">
      <c r="A21" s="3" t="s">
        <v>254</v>
      </c>
      <c r="C21" s="1"/>
      <c r="E21" s="1"/>
    </row>
    <row r="22" spans="1:8">
      <c r="A22" t="s">
        <v>264</v>
      </c>
      <c r="B22">
        <v>2</v>
      </c>
      <c r="C22" s="1"/>
      <c r="D22">
        <v>2</v>
      </c>
      <c r="E22" s="1" t="s">
        <v>173</v>
      </c>
      <c r="H22" t="s">
        <v>33</v>
      </c>
    </row>
    <row r="23" spans="1:8">
      <c r="A23" t="s">
        <v>265</v>
      </c>
      <c r="C23" s="1"/>
      <c r="D23" s="13" t="s">
        <v>174</v>
      </c>
      <c r="E23" s="1"/>
    </row>
    <row r="24" spans="1:8">
      <c r="A24" t="s">
        <v>266</v>
      </c>
      <c r="C24" s="1"/>
      <c r="D24">
        <v>2</v>
      </c>
      <c r="E24" s="1"/>
    </row>
    <row r="26" spans="1:8" s="7" customFormat="1" ht="18" customHeight="1">
      <c r="A26" s="7" t="s">
        <v>267</v>
      </c>
      <c r="C26" s="7" t="s">
        <v>92</v>
      </c>
    </row>
    <row r="27" spans="1:8">
      <c r="A27" t="s">
        <v>34</v>
      </c>
    </row>
    <row r="28" spans="1:8">
      <c r="A28" t="s">
        <v>5</v>
      </c>
    </row>
  </sheetData>
  <sheetCalcPr fullCalcOnLoad="1"/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8"/>
  <sheetViews>
    <sheetView workbookViewId="0">
      <selection activeCell="A29" sqref="A29"/>
    </sheetView>
  </sheetViews>
  <sheetFormatPr baseColWidth="10" defaultColWidth="8.83203125" defaultRowHeight="14"/>
  <cols>
    <col min="1" max="1" width="77.6640625" customWidth="1"/>
    <col min="2" max="2" width="8.5" customWidth="1"/>
    <col min="3" max="3" width="36" customWidth="1"/>
  </cols>
  <sheetData>
    <row r="1" spans="1:8" ht="21" customHeight="1">
      <c r="A1" s="9" t="s">
        <v>195</v>
      </c>
      <c r="B1" s="14" t="s">
        <v>167</v>
      </c>
      <c r="C1" s="8"/>
      <c r="D1" s="14" t="s">
        <v>168</v>
      </c>
      <c r="H1" t="s">
        <v>25</v>
      </c>
    </row>
    <row r="2" spans="1:8" ht="20.25" customHeight="1">
      <c r="A2" s="10" t="s">
        <v>194</v>
      </c>
      <c r="B2" s="4"/>
      <c r="C2" s="5"/>
    </row>
    <row r="3" spans="1:8" ht="13.5" customHeight="1">
      <c r="A3" s="6"/>
      <c r="B3" s="4"/>
      <c r="C3" s="5"/>
    </row>
    <row r="4" spans="1:8">
      <c r="B4" t="s">
        <v>247</v>
      </c>
      <c r="C4" s="1" t="s">
        <v>248</v>
      </c>
    </row>
    <row r="5" spans="1:8" ht="15">
      <c r="A5" s="2" t="s">
        <v>154</v>
      </c>
      <c r="C5" s="1"/>
    </row>
    <row r="6" spans="1:8">
      <c r="A6" s="3" t="s">
        <v>155</v>
      </c>
      <c r="C6" s="1"/>
    </row>
    <row r="7" spans="1:8">
      <c r="A7" t="s">
        <v>251</v>
      </c>
      <c r="B7">
        <v>2</v>
      </c>
      <c r="C7" s="1" t="s">
        <v>196</v>
      </c>
      <c r="D7" s="19">
        <v>1</v>
      </c>
      <c r="E7" s="1" t="s">
        <v>175</v>
      </c>
    </row>
    <row r="8" spans="1:8">
      <c r="A8" t="s">
        <v>252</v>
      </c>
      <c r="B8">
        <v>2</v>
      </c>
      <c r="C8" s="1" t="s">
        <v>243</v>
      </c>
      <c r="D8" s="19">
        <v>1</v>
      </c>
      <c r="E8" s="1" t="s">
        <v>143</v>
      </c>
    </row>
    <row r="9" spans="1:8">
      <c r="A9" t="s">
        <v>253</v>
      </c>
      <c r="B9">
        <v>1</v>
      </c>
      <c r="C9" s="1"/>
      <c r="D9">
        <v>1</v>
      </c>
      <c r="E9" s="1" t="s">
        <v>144</v>
      </c>
      <c r="H9" t="s">
        <v>28</v>
      </c>
    </row>
    <row r="10" spans="1:8">
      <c r="A10" s="3" t="s">
        <v>254</v>
      </c>
      <c r="C10" s="1"/>
      <c r="E10" s="1"/>
    </row>
    <row r="11" spans="1:8">
      <c r="A11" t="s">
        <v>255</v>
      </c>
      <c r="B11">
        <v>1</v>
      </c>
      <c r="C11" s="1"/>
      <c r="D11">
        <v>1</v>
      </c>
      <c r="E11" s="1" t="s">
        <v>145</v>
      </c>
      <c r="H11" t="s">
        <v>35</v>
      </c>
    </row>
    <row r="12" spans="1:8">
      <c r="A12" s="3" t="s">
        <v>256</v>
      </c>
      <c r="C12" s="1"/>
      <c r="E12" s="1"/>
    </row>
    <row r="13" spans="1:8">
      <c r="A13" t="s">
        <v>257</v>
      </c>
      <c r="B13">
        <v>1</v>
      </c>
      <c r="C13" s="1" t="s">
        <v>244</v>
      </c>
      <c r="D13" s="11">
        <v>1</v>
      </c>
      <c r="E13" s="12"/>
      <c r="H13" t="s">
        <v>27</v>
      </c>
    </row>
    <row r="14" spans="1:8">
      <c r="A14" t="s">
        <v>258</v>
      </c>
      <c r="B14">
        <v>1</v>
      </c>
      <c r="C14" s="1"/>
      <c r="D14" s="11">
        <v>1</v>
      </c>
      <c r="E14" s="12" t="s">
        <v>146</v>
      </c>
      <c r="H14" t="s">
        <v>27</v>
      </c>
    </row>
    <row r="15" spans="1:8" ht="15">
      <c r="A15" s="2" t="s">
        <v>259</v>
      </c>
      <c r="C15" s="1"/>
      <c r="E15" s="1"/>
    </row>
    <row r="16" spans="1:8">
      <c r="A16" s="3" t="s">
        <v>155</v>
      </c>
      <c r="C16" s="1"/>
      <c r="E16" s="1"/>
    </row>
    <row r="17" spans="1:8">
      <c r="A17" t="s">
        <v>260</v>
      </c>
      <c r="B17">
        <v>2</v>
      </c>
      <c r="C17" s="1" t="s">
        <v>245</v>
      </c>
      <c r="D17">
        <v>2</v>
      </c>
      <c r="E17" s="1"/>
      <c r="H17" t="s">
        <v>28</v>
      </c>
    </row>
    <row r="18" spans="1:8">
      <c r="A18" t="s">
        <v>261</v>
      </c>
      <c r="B18">
        <v>2</v>
      </c>
      <c r="C18" s="1"/>
      <c r="D18">
        <v>2</v>
      </c>
      <c r="E18" s="1"/>
      <c r="H18" t="s">
        <v>36</v>
      </c>
    </row>
    <row r="19" spans="1:8">
      <c r="A19" t="s">
        <v>262</v>
      </c>
      <c r="B19">
        <v>2</v>
      </c>
      <c r="C19" s="1"/>
      <c r="D19">
        <v>2</v>
      </c>
      <c r="E19" s="1"/>
      <c r="H19" t="s">
        <v>28</v>
      </c>
    </row>
    <row r="20" spans="1:8">
      <c r="A20" t="s">
        <v>263</v>
      </c>
      <c r="B20">
        <v>1</v>
      </c>
      <c r="C20" s="1" t="s">
        <v>199</v>
      </c>
      <c r="D20" s="19">
        <v>2</v>
      </c>
      <c r="E20" s="1"/>
    </row>
    <row r="21" spans="1:8">
      <c r="A21" s="3" t="s">
        <v>254</v>
      </c>
      <c r="C21" s="1"/>
      <c r="E21" s="1"/>
    </row>
    <row r="22" spans="1:8">
      <c r="A22" t="s">
        <v>264</v>
      </c>
      <c r="C22" s="1"/>
      <c r="D22">
        <v>1</v>
      </c>
      <c r="E22" s="1"/>
    </row>
    <row r="23" spans="1:8">
      <c r="A23" t="s">
        <v>265</v>
      </c>
      <c r="C23" s="1"/>
      <c r="D23">
        <v>1</v>
      </c>
      <c r="E23" s="1"/>
    </row>
    <row r="24" spans="1:8">
      <c r="A24" t="s">
        <v>266</v>
      </c>
      <c r="C24" s="1"/>
      <c r="D24" s="13" t="s">
        <v>147</v>
      </c>
      <c r="E24" s="1" t="s">
        <v>148</v>
      </c>
    </row>
    <row r="26" spans="1:8" s="7" customFormat="1" ht="19" customHeight="1">
      <c r="A26" s="7" t="s">
        <v>267</v>
      </c>
      <c r="C26" s="7" t="s">
        <v>105</v>
      </c>
    </row>
    <row r="27" spans="1:8">
      <c r="A27" t="s">
        <v>37</v>
      </c>
    </row>
    <row r="28" spans="1:8">
      <c r="A28" t="s">
        <v>5</v>
      </c>
    </row>
  </sheetData>
  <sheetCalcPr fullCalcOnLoad="1"/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8"/>
  <sheetViews>
    <sheetView workbookViewId="0">
      <selection activeCell="A29" sqref="A29"/>
    </sheetView>
  </sheetViews>
  <sheetFormatPr baseColWidth="10" defaultColWidth="8.83203125" defaultRowHeight="14"/>
  <cols>
    <col min="1" max="1" width="77.6640625" customWidth="1"/>
    <col min="2" max="2" width="8.5" customWidth="1"/>
    <col min="3" max="3" width="42.5" customWidth="1"/>
  </cols>
  <sheetData>
    <row r="1" spans="1:8" ht="21" customHeight="1">
      <c r="A1" s="9" t="s">
        <v>200</v>
      </c>
      <c r="B1" s="14" t="s">
        <v>167</v>
      </c>
      <c r="C1" s="8"/>
      <c r="D1" s="14" t="s">
        <v>168</v>
      </c>
      <c r="H1" t="s">
        <v>25</v>
      </c>
    </row>
    <row r="2" spans="1:8" ht="20.25" customHeight="1">
      <c r="A2" s="10" t="s">
        <v>198</v>
      </c>
      <c r="B2" s="4"/>
      <c r="C2" s="5"/>
    </row>
    <row r="3" spans="1:8" ht="13.5" customHeight="1">
      <c r="A3" s="6"/>
      <c r="B3" s="4"/>
      <c r="C3" s="5"/>
    </row>
    <row r="4" spans="1:8">
      <c r="B4" t="s">
        <v>247</v>
      </c>
      <c r="C4" s="1" t="s">
        <v>248</v>
      </c>
    </row>
    <row r="5" spans="1:8" ht="15">
      <c r="A5" s="2" t="s">
        <v>154</v>
      </c>
      <c r="C5" s="1"/>
    </row>
    <row r="6" spans="1:8">
      <c r="A6" s="3" t="s">
        <v>155</v>
      </c>
      <c r="C6" s="1"/>
    </row>
    <row r="7" spans="1:8">
      <c r="A7" t="s">
        <v>251</v>
      </c>
      <c r="B7">
        <v>2</v>
      </c>
      <c r="C7" s="1" t="s">
        <v>120</v>
      </c>
      <c r="D7" s="19">
        <v>1</v>
      </c>
      <c r="E7" s="1" t="s">
        <v>149</v>
      </c>
    </row>
    <row r="8" spans="1:8">
      <c r="A8" t="s">
        <v>252</v>
      </c>
      <c r="B8">
        <v>3</v>
      </c>
      <c r="C8" s="1"/>
      <c r="D8" s="19">
        <v>2</v>
      </c>
      <c r="E8" s="1" t="s">
        <v>150</v>
      </c>
      <c r="H8" t="s">
        <v>38</v>
      </c>
    </row>
    <row r="9" spans="1:8">
      <c r="A9" t="s">
        <v>253</v>
      </c>
      <c r="B9">
        <v>1</v>
      </c>
      <c r="C9" s="1" t="s">
        <v>121</v>
      </c>
      <c r="D9" s="19">
        <v>2</v>
      </c>
      <c r="E9" s="1" t="s">
        <v>82</v>
      </c>
    </row>
    <row r="10" spans="1:8">
      <c r="A10" s="3" t="s">
        <v>254</v>
      </c>
      <c r="C10" s="1"/>
      <c r="E10" s="1"/>
    </row>
    <row r="11" spans="1:8">
      <c r="A11" t="s">
        <v>255</v>
      </c>
      <c r="B11">
        <v>2</v>
      </c>
      <c r="C11" s="1" t="s">
        <v>201</v>
      </c>
      <c r="D11" s="19">
        <v>1</v>
      </c>
      <c r="E11" s="1" t="s">
        <v>83</v>
      </c>
    </row>
    <row r="12" spans="1:8">
      <c r="A12" s="3" t="s">
        <v>256</v>
      </c>
      <c r="C12" s="1"/>
      <c r="D12" s="19"/>
      <c r="E12" s="1"/>
    </row>
    <row r="13" spans="1:8">
      <c r="A13" t="s">
        <v>257</v>
      </c>
      <c r="B13">
        <v>2</v>
      </c>
      <c r="C13" s="1" t="s">
        <v>202</v>
      </c>
      <c r="D13" s="19">
        <v>1</v>
      </c>
      <c r="E13" s="16"/>
    </row>
    <row r="14" spans="1:8">
      <c r="A14" t="s">
        <v>258</v>
      </c>
      <c r="B14">
        <v>2</v>
      </c>
      <c r="C14" s="1" t="s">
        <v>203</v>
      </c>
      <c r="D14" s="19">
        <v>1</v>
      </c>
      <c r="E14" s="16"/>
    </row>
    <row r="15" spans="1:8" ht="15">
      <c r="A15" s="2" t="s">
        <v>259</v>
      </c>
      <c r="C15" s="1"/>
      <c r="E15" s="1"/>
    </row>
    <row r="16" spans="1:8">
      <c r="A16" s="3" t="s">
        <v>155</v>
      </c>
      <c r="C16" s="1"/>
      <c r="E16" s="1"/>
    </row>
    <row r="17" spans="1:8">
      <c r="A17" t="s">
        <v>260</v>
      </c>
      <c r="B17">
        <v>2</v>
      </c>
      <c r="C17" s="1" t="s">
        <v>204</v>
      </c>
      <c r="D17">
        <v>2</v>
      </c>
      <c r="E17" s="1"/>
      <c r="H17" t="s">
        <v>28</v>
      </c>
    </row>
    <row r="18" spans="1:8">
      <c r="A18" t="s">
        <v>261</v>
      </c>
      <c r="B18">
        <v>3</v>
      </c>
      <c r="C18" s="1"/>
      <c r="D18">
        <v>3</v>
      </c>
      <c r="E18" s="1" t="s">
        <v>84</v>
      </c>
      <c r="H18" t="s">
        <v>39</v>
      </c>
    </row>
    <row r="19" spans="1:8">
      <c r="A19" t="s">
        <v>262</v>
      </c>
      <c r="B19">
        <v>3</v>
      </c>
      <c r="C19" s="1"/>
      <c r="D19" s="19">
        <v>1</v>
      </c>
      <c r="E19" s="1" t="s">
        <v>153</v>
      </c>
    </row>
    <row r="20" spans="1:8">
      <c r="A20" t="s">
        <v>263</v>
      </c>
      <c r="B20">
        <v>1</v>
      </c>
      <c r="C20" s="1" t="s">
        <v>205</v>
      </c>
      <c r="D20" s="19">
        <v>2</v>
      </c>
      <c r="E20" s="1" t="s">
        <v>91</v>
      </c>
    </row>
    <row r="21" spans="1:8">
      <c r="A21" s="3" t="s">
        <v>254</v>
      </c>
      <c r="C21" s="1"/>
      <c r="E21" s="1"/>
    </row>
    <row r="22" spans="1:8">
      <c r="A22" t="s">
        <v>264</v>
      </c>
      <c r="B22">
        <v>1</v>
      </c>
      <c r="C22" s="1" t="s">
        <v>206</v>
      </c>
      <c r="D22">
        <v>1</v>
      </c>
      <c r="E22" s="1"/>
      <c r="H22" t="s">
        <v>28</v>
      </c>
    </row>
    <row r="23" spans="1:8">
      <c r="A23" t="s">
        <v>265</v>
      </c>
      <c r="C23" s="1"/>
      <c r="D23">
        <v>1</v>
      </c>
      <c r="E23" s="1"/>
    </row>
    <row r="24" spans="1:8">
      <c r="A24" t="s">
        <v>266</v>
      </c>
      <c r="C24" s="1"/>
      <c r="D24">
        <v>2</v>
      </c>
      <c r="E24" s="1"/>
    </row>
    <row r="26" spans="1:8" s="7" customFormat="1" ht="18" customHeight="1">
      <c r="A26" s="7" t="s">
        <v>207</v>
      </c>
      <c r="C26" s="7" t="s">
        <v>106</v>
      </c>
    </row>
    <row r="27" spans="1:8">
      <c r="A27" t="s">
        <v>52</v>
      </c>
    </row>
    <row r="28" spans="1:8">
      <c r="A28" t="s">
        <v>6</v>
      </c>
    </row>
  </sheetData>
  <sheetCalcPr fullCalcOnLoad="1"/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8"/>
  <sheetViews>
    <sheetView workbookViewId="0">
      <selection activeCell="A29" sqref="A29"/>
    </sheetView>
  </sheetViews>
  <sheetFormatPr baseColWidth="10" defaultColWidth="8.83203125" defaultRowHeight="14"/>
  <cols>
    <col min="1" max="1" width="77.6640625" customWidth="1"/>
    <col min="2" max="2" width="8.5" customWidth="1"/>
    <col min="3" max="3" width="41.83203125" customWidth="1"/>
  </cols>
  <sheetData>
    <row r="1" spans="1:8" ht="21" customHeight="1">
      <c r="A1" s="9" t="s">
        <v>209</v>
      </c>
      <c r="B1" s="14" t="s">
        <v>167</v>
      </c>
      <c r="C1" s="8"/>
      <c r="D1" s="14" t="s">
        <v>168</v>
      </c>
      <c r="H1" t="s">
        <v>25</v>
      </c>
    </row>
    <row r="2" spans="1:8" ht="20.25" customHeight="1">
      <c r="A2" s="10" t="s">
        <v>208</v>
      </c>
      <c r="B2" s="4"/>
      <c r="C2" s="5"/>
    </row>
    <row r="3" spans="1:8" ht="13.5" customHeight="1">
      <c r="A3" s="6"/>
      <c r="B3" s="4"/>
      <c r="C3" s="5"/>
    </row>
    <row r="4" spans="1:8">
      <c r="B4" t="s">
        <v>247</v>
      </c>
      <c r="C4" s="1" t="s">
        <v>248</v>
      </c>
    </row>
    <row r="5" spans="1:8" ht="15">
      <c r="A5" s="2" t="s">
        <v>154</v>
      </c>
      <c r="C5" s="1"/>
    </row>
    <row r="6" spans="1:8">
      <c r="A6" s="3" t="s">
        <v>155</v>
      </c>
      <c r="C6" s="1"/>
    </row>
    <row r="7" spans="1:8">
      <c r="A7" t="s">
        <v>251</v>
      </c>
      <c r="B7">
        <v>1</v>
      </c>
      <c r="C7" s="1" t="s">
        <v>210</v>
      </c>
      <c r="D7">
        <v>1</v>
      </c>
      <c r="E7" s="1" t="s">
        <v>156</v>
      </c>
      <c r="H7" t="s">
        <v>27</v>
      </c>
    </row>
    <row r="8" spans="1:8">
      <c r="A8" t="s">
        <v>252</v>
      </c>
      <c r="B8">
        <v>1</v>
      </c>
      <c r="C8" s="1" t="s">
        <v>211</v>
      </c>
      <c r="D8">
        <v>1</v>
      </c>
      <c r="E8" s="1" t="s">
        <v>124</v>
      </c>
      <c r="H8" t="s">
        <v>27</v>
      </c>
    </row>
    <row r="9" spans="1:8">
      <c r="A9" t="s">
        <v>253</v>
      </c>
      <c r="B9">
        <v>1</v>
      </c>
      <c r="C9" s="1"/>
      <c r="D9" s="19">
        <v>2</v>
      </c>
      <c r="E9" s="1" t="s">
        <v>125</v>
      </c>
    </row>
    <row r="10" spans="1:8">
      <c r="A10" s="3" t="s">
        <v>254</v>
      </c>
      <c r="C10" s="1"/>
      <c r="E10" s="1"/>
    </row>
    <row r="11" spans="1:8">
      <c r="A11" t="s">
        <v>255</v>
      </c>
      <c r="B11">
        <v>1</v>
      </c>
      <c r="C11" s="1"/>
      <c r="D11">
        <v>1</v>
      </c>
      <c r="E11" s="1" t="s">
        <v>126</v>
      </c>
      <c r="H11" t="s">
        <v>27</v>
      </c>
    </row>
    <row r="12" spans="1:8">
      <c r="A12" s="3" t="s">
        <v>256</v>
      </c>
      <c r="C12" s="1"/>
      <c r="E12" s="1"/>
    </row>
    <row r="13" spans="1:8">
      <c r="A13" t="s">
        <v>257</v>
      </c>
      <c r="B13">
        <v>2</v>
      </c>
      <c r="C13" s="1" t="s">
        <v>212</v>
      </c>
      <c r="D13" s="19">
        <v>1</v>
      </c>
      <c r="E13" s="16" t="s">
        <v>127</v>
      </c>
    </row>
    <row r="14" spans="1:8">
      <c r="A14" t="s">
        <v>258</v>
      </c>
      <c r="B14">
        <v>1</v>
      </c>
      <c r="C14" s="1"/>
      <c r="D14" s="15">
        <v>1</v>
      </c>
      <c r="E14" s="16" t="s">
        <v>128</v>
      </c>
      <c r="H14" t="s">
        <v>40</v>
      </c>
    </row>
    <row r="15" spans="1:8" ht="15">
      <c r="A15" s="2" t="s">
        <v>259</v>
      </c>
      <c r="C15" s="1"/>
      <c r="E15" s="1"/>
    </row>
    <row r="16" spans="1:8">
      <c r="A16" s="3" t="s">
        <v>155</v>
      </c>
      <c r="C16" s="1"/>
      <c r="E16" s="1"/>
    </row>
    <row r="17" spans="1:8">
      <c r="A17" t="s">
        <v>260</v>
      </c>
      <c r="B17">
        <v>1</v>
      </c>
      <c r="C17" s="1" t="s">
        <v>213</v>
      </c>
      <c r="D17" s="1">
        <v>1</v>
      </c>
      <c r="E17" s="1"/>
      <c r="H17" t="s">
        <v>28</v>
      </c>
    </row>
    <row r="18" spans="1:8">
      <c r="A18" t="s">
        <v>261</v>
      </c>
      <c r="B18">
        <v>3</v>
      </c>
      <c r="C18" s="1" t="s">
        <v>214</v>
      </c>
      <c r="D18" s="1">
        <v>3</v>
      </c>
      <c r="E18" s="1"/>
      <c r="H18" t="s">
        <v>28</v>
      </c>
    </row>
    <row r="19" spans="1:8">
      <c r="A19" t="s">
        <v>262</v>
      </c>
      <c r="B19">
        <v>2</v>
      </c>
      <c r="C19" s="1"/>
      <c r="D19" s="20">
        <v>3</v>
      </c>
      <c r="E19" s="1"/>
      <c r="H19" t="s">
        <v>27</v>
      </c>
    </row>
    <row r="20" spans="1:8">
      <c r="A20" t="s">
        <v>263</v>
      </c>
      <c r="B20">
        <v>1</v>
      </c>
      <c r="C20" s="1"/>
      <c r="D20" s="1">
        <v>1</v>
      </c>
      <c r="E20" s="1" t="s">
        <v>129</v>
      </c>
      <c r="H20" t="s">
        <v>36</v>
      </c>
    </row>
    <row r="21" spans="1:8">
      <c r="A21" s="3" t="s">
        <v>254</v>
      </c>
      <c r="C21" s="1"/>
      <c r="E21" s="1"/>
    </row>
    <row r="22" spans="1:8">
      <c r="A22" t="s">
        <v>264</v>
      </c>
      <c r="C22" s="1"/>
      <c r="D22">
        <v>1</v>
      </c>
      <c r="E22" s="1"/>
    </row>
    <row r="23" spans="1:8">
      <c r="A23" t="s">
        <v>265</v>
      </c>
      <c r="C23" s="1"/>
      <c r="D23">
        <v>1</v>
      </c>
      <c r="E23" s="1"/>
    </row>
    <row r="24" spans="1:8">
      <c r="A24" t="s">
        <v>266</v>
      </c>
      <c r="C24" s="1"/>
      <c r="D24">
        <v>2</v>
      </c>
      <c r="E24" s="1" t="s">
        <v>130</v>
      </c>
    </row>
    <row r="26" spans="1:8" s="7" customFormat="1" ht="18" customHeight="1">
      <c r="A26" s="7" t="s">
        <v>215</v>
      </c>
      <c r="C26" s="7" t="s">
        <v>107</v>
      </c>
    </row>
    <row r="27" spans="1:8">
      <c r="A27" t="s">
        <v>41</v>
      </c>
    </row>
    <row r="28" spans="1:8">
      <c r="A28" t="s">
        <v>7</v>
      </c>
    </row>
  </sheetData>
  <sheetCalcPr fullCalcOnLoad="1"/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8"/>
  <sheetViews>
    <sheetView workbookViewId="0">
      <selection activeCell="A29" sqref="A29"/>
    </sheetView>
  </sheetViews>
  <sheetFormatPr baseColWidth="10" defaultColWidth="8.83203125" defaultRowHeight="14"/>
  <cols>
    <col min="1" max="1" width="77.6640625" customWidth="1"/>
    <col min="2" max="2" width="8.5" customWidth="1"/>
    <col min="3" max="3" width="52.6640625" customWidth="1"/>
  </cols>
  <sheetData>
    <row r="1" spans="1:8" ht="21" customHeight="1">
      <c r="A1" s="9" t="s">
        <v>216</v>
      </c>
      <c r="B1" s="14" t="s">
        <v>167</v>
      </c>
      <c r="C1" s="8"/>
      <c r="D1" s="14" t="s">
        <v>168</v>
      </c>
      <c r="H1" t="s">
        <v>25</v>
      </c>
    </row>
    <row r="2" spans="1:8" ht="20.25" customHeight="1">
      <c r="A2" s="10" t="s">
        <v>217</v>
      </c>
      <c r="B2" s="4"/>
      <c r="C2" s="5"/>
    </row>
    <row r="3" spans="1:8" ht="13.5" customHeight="1">
      <c r="A3" s="6"/>
      <c r="B3" s="4"/>
      <c r="C3" s="5"/>
    </row>
    <row r="4" spans="1:8">
      <c r="B4" t="s">
        <v>247</v>
      </c>
      <c r="C4" s="1" t="s">
        <v>248</v>
      </c>
    </row>
    <row r="5" spans="1:8" ht="15">
      <c r="A5" s="2" t="s">
        <v>154</v>
      </c>
      <c r="C5" s="1"/>
    </row>
    <row r="6" spans="1:8">
      <c r="A6" s="3" t="s">
        <v>155</v>
      </c>
      <c r="C6" s="1"/>
    </row>
    <row r="7" spans="1:8">
      <c r="A7" t="s">
        <v>251</v>
      </c>
      <c r="B7">
        <v>2</v>
      </c>
      <c r="C7" s="1" t="s">
        <v>223</v>
      </c>
      <c r="D7" s="19">
        <v>1</v>
      </c>
      <c r="E7" s="1" t="s">
        <v>131</v>
      </c>
    </row>
    <row r="8" spans="1:8">
      <c r="A8" t="s">
        <v>252</v>
      </c>
      <c r="B8">
        <v>2</v>
      </c>
      <c r="C8" s="1" t="s">
        <v>222</v>
      </c>
      <c r="D8" s="19">
        <v>1</v>
      </c>
      <c r="E8" s="1" t="s">
        <v>132</v>
      </c>
    </row>
    <row r="9" spans="1:8">
      <c r="A9" t="s">
        <v>253</v>
      </c>
      <c r="B9">
        <v>1</v>
      </c>
      <c r="C9" s="1" t="s">
        <v>221</v>
      </c>
      <c r="D9">
        <v>1</v>
      </c>
      <c r="E9" s="1" t="s">
        <v>133</v>
      </c>
      <c r="H9" t="s">
        <v>42</v>
      </c>
    </row>
    <row r="10" spans="1:8">
      <c r="A10" s="3" t="s">
        <v>254</v>
      </c>
      <c r="C10" s="1"/>
      <c r="E10" s="1"/>
    </row>
    <row r="11" spans="1:8">
      <c r="A11" t="s">
        <v>255</v>
      </c>
      <c r="B11">
        <v>2</v>
      </c>
      <c r="C11" s="1" t="s">
        <v>224</v>
      </c>
      <c r="D11" s="19">
        <v>1</v>
      </c>
      <c r="E11" s="1" t="s">
        <v>134</v>
      </c>
    </row>
    <row r="12" spans="1:8">
      <c r="A12" s="3" t="s">
        <v>256</v>
      </c>
      <c r="C12" s="1"/>
      <c r="E12" s="1"/>
    </row>
    <row r="13" spans="1:8">
      <c r="A13" t="s">
        <v>257</v>
      </c>
      <c r="B13">
        <v>3</v>
      </c>
      <c r="C13" s="1" t="s">
        <v>218</v>
      </c>
      <c r="D13" s="19">
        <v>1</v>
      </c>
      <c r="E13" s="16" t="s">
        <v>135</v>
      </c>
    </row>
    <row r="14" spans="1:8">
      <c r="A14" t="s">
        <v>258</v>
      </c>
      <c r="B14">
        <v>2</v>
      </c>
      <c r="C14" s="1"/>
      <c r="D14" s="19">
        <v>1</v>
      </c>
      <c r="E14" s="16" t="s">
        <v>136</v>
      </c>
    </row>
    <row r="15" spans="1:8" ht="15">
      <c r="A15" s="2" t="s">
        <v>259</v>
      </c>
      <c r="C15" s="1"/>
      <c r="E15" s="1"/>
    </row>
    <row r="16" spans="1:8">
      <c r="A16" s="3" t="s">
        <v>155</v>
      </c>
      <c r="C16" s="1"/>
      <c r="E16" s="1"/>
    </row>
    <row r="17" spans="1:8">
      <c r="A17" t="s">
        <v>260</v>
      </c>
      <c r="B17">
        <v>3</v>
      </c>
      <c r="C17" s="1" t="s">
        <v>220</v>
      </c>
      <c r="D17">
        <v>3</v>
      </c>
      <c r="E17" s="1"/>
      <c r="H17" t="s">
        <v>28</v>
      </c>
    </row>
    <row r="18" spans="1:8">
      <c r="A18" t="s">
        <v>261</v>
      </c>
      <c r="B18">
        <v>3</v>
      </c>
      <c r="C18" s="1" t="s">
        <v>219</v>
      </c>
      <c r="D18">
        <v>3</v>
      </c>
      <c r="E18" s="1"/>
      <c r="H18" t="s">
        <v>27</v>
      </c>
    </row>
    <row r="19" spans="1:8">
      <c r="A19" t="s">
        <v>262</v>
      </c>
      <c r="B19">
        <v>2</v>
      </c>
      <c r="C19" s="1" t="s">
        <v>225</v>
      </c>
      <c r="D19">
        <v>2</v>
      </c>
      <c r="E19" s="1" t="s">
        <v>137</v>
      </c>
      <c r="H19" t="s">
        <v>27</v>
      </c>
    </row>
    <row r="20" spans="1:8">
      <c r="A20" t="s">
        <v>263</v>
      </c>
      <c r="B20">
        <v>2</v>
      </c>
      <c r="C20" s="1"/>
      <c r="D20" s="19">
        <v>1</v>
      </c>
      <c r="E20" s="1" t="s">
        <v>138</v>
      </c>
    </row>
    <row r="21" spans="1:8">
      <c r="A21" s="3" t="s">
        <v>254</v>
      </c>
      <c r="C21" s="1"/>
      <c r="E21" s="1"/>
    </row>
    <row r="22" spans="1:8">
      <c r="A22" t="s">
        <v>264</v>
      </c>
      <c r="B22">
        <v>1</v>
      </c>
      <c r="C22" s="1" t="s">
        <v>226</v>
      </c>
      <c r="D22">
        <v>1</v>
      </c>
      <c r="E22" s="1" t="s">
        <v>139</v>
      </c>
      <c r="H22" t="s">
        <v>43</v>
      </c>
    </row>
    <row r="23" spans="1:8">
      <c r="A23" t="s">
        <v>265</v>
      </c>
      <c r="C23" s="1"/>
      <c r="D23">
        <v>1</v>
      </c>
      <c r="E23" s="1" t="s">
        <v>140</v>
      </c>
    </row>
    <row r="24" spans="1:8">
      <c r="A24" t="s">
        <v>266</v>
      </c>
      <c r="C24" s="1"/>
      <c r="D24">
        <v>1</v>
      </c>
      <c r="E24" s="1" t="s">
        <v>141</v>
      </c>
    </row>
    <row r="26" spans="1:8" s="7" customFormat="1" ht="27" customHeight="1">
      <c r="A26" s="7" t="s">
        <v>44</v>
      </c>
      <c r="C26" s="7" t="s">
        <v>108</v>
      </c>
    </row>
    <row r="27" spans="1:8">
      <c r="A27" t="s">
        <v>45</v>
      </c>
    </row>
    <row r="28" spans="1:8">
      <c r="A28" t="s">
        <v>4</v>
      </c>
    </row>
  </sheetData>
  <sheetCalcPr fullCalcOnLoad="1"/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8"/>
  <sheetViews>
    <sheetView workbookViewId="0">
      <selection activeCell="A29" sqref="A29"/>
    </sheetView>
  </sheetViews>
  <sheetFormatPr baseColWidth="10" defaultColWidth="8.83203125" defaultRowHeight="14"/>
  <cols>
    <col min="1" max="1" width="77.6640625" customWidth="1"/>
    <col min="2" max="2" width="8.5" customWidth="1"/>
    <col min="3" max="3" width="52.6640625" customWidth="1"/>
  </cols>
  <sheetData>
    <row r="1" spans="1:8" ht="21" customHeight="1">
      <c r="A1" s="9" t="s">
        <v>227</v>
      </c>
      <c r="B1" s="14" t="s">
        <v>167</v>
      </c>
      <c r="C1" s="8"/>
      <c r="D1" s="14" t="s">
        <v>168</v>
      </c>
      <c r="H1" t="s">
        <v>25</v>
      </c>
    </row>
    <row r="2" spans="1:8" ht="20.25" customHeight="1">
      <c r="A2" s="10" t="s">
        <v>228</v>
      </c>
      <c r="B2" s="4"/>
      <c r="C2" s="5"/>
    </row>
    <row r="3" spans="1:8" ht="13.5" customHeight="1">
      <c r="A3" s="6"/>
      <c r="B3" s="4"/>
      <c r="C3" s="5"/>
    </row>
    <row r="4" spans="1:8">
      <c r="B4" t="s">
        <v>247</v>
      </c>
      <c r="C4" s="1" t="s">
        <v>248</v>
      </c>
    </row>
    <row r="5" spans="1:8" ht="15">
      <c r="A5" s="2" t="s">
        <v>154</v>
      </c>
      <c r="C5" s="1"/>
    </row>
    <row r="6" spans="1:8">
      <c r="A6" s="3" t="s">
        <v>155</v>
      </c>
      <c r="C6" s="1"/>
    </row>
    <row r="7" spans="1:8">
      <c r="A7" t="s">
        <v>251</v>
      </c>
      <c r="B7">
        <v>2</v>
      </c>
      <c r="C7" s="1" t="s">
        <v>230</v>
      </c>
      <c r="D7" s="19">
        <v>1</v>
      </c>
      <c r="E7" s="1" t="s">
        <v>142</v>
      </c>
    </row>
    <row r="8" spans="1:8">
      <c r="A8" t="s">
        <v>252</v>
      </c>
      <c r="B8">
        <v>1</v>
      </c>
      <c r="C8" s="1" t="s">
        <v>229</v>
      </c>
      <c r="D8">
        <v>1</v>
      </c>
      <c r="E8" s="1" t="s">
        <v>132</v>
      </c>
      <c r="H8" t="s">
        <v>27</v>
      </c>
    </row>
    <row r="9" spans="1:8">
      <c r="A9" t="s">
        <v>253</v>
      </c>
      <c r="B9">
        <v>1</v>
      </c>
      <c r="C9" s="1"/>
      <c r="D9">
        <v>1</v>
      </c>
      <c r="E9" s="1" t="s">
        <v>110</v>
      </c>
      <c r="H9" t="s">
        <v>27</v>
      </c>
    </row>
    <row r="10" spans="1:8">
      <c r="A10" s="3" t="s">
        <v>254</v>
      </c>
      <c r="C10" s="1"/>
      <c r="E10" s="1"/>
    </row>
    <row r="11" spans="1:8">
      <c r="A11" t="s">
        <v>255</v>
      </c>
      <c r="B11">
        <v>1</v>
      </c>
      <c r="C11" s="1"/>
      <c r="D11" s="19">
        <v>2</v>
      </c>
      <c r="E11" s="1"/>
    </row>
    <row r="12" spans="1:8">
      <c r="A12" s="3" t="s">
        <v>256</v>
      </c>
      <c r="C12" s="1"/>
      <c r="E12" s="1"/>
    </row>
    <row r="13" spans="1:8">
      <c r="A13" t="s">
        <v>257</v>
      </c>
      <c r="B13">
        <v>1</v>
      </c>
      <c r="C13" s="1" t="s">
        <v>231</v>
      </c>
      <c r="D13" s="19">
        <v>2</v>
      </c>
      <c r="E13" s="16"/>
    </row>
    <row r="14" spans="1:8">
      <c r="A14" t="s">
        <v>258</v>
      </c>
      <c r="B14">
        <v>1</v>
      </c>
      <c r="C14" s="1"/>
      <c r="D14" s="19">
        <v>2</v>
      </c>
      <c r="E14" s="16"/>
    </row>
    <row r="15" spans="1:8" ht="15">
      <c r="A15" s="2" t="s">
        <v>259</v>
      </c>
      <c r="C15" s="1"/>
      <c r="E15" s="1"/>
    </row>
    <row r="16" spans="1:8">
      <c r="A16" s="3" t="s">
        <v>155</v>
      </c>
      <c r="C16" s="1"/>
      <c r="E16" s="1"/>
    </row>
    <row r="17" spans="1:8">
      <c r="A17" t="s">
        <v>260</v>
      </c>
      <c r="B17">
        <v>1</v>
      </c>
      <c r="C17" s="1" t="s">
        <v>232</v>
      </c>
      <c r="D17" s="19">
        <v>2</v>
      </c>
      <c r="E17" s="1"/>
    </row>
    <row r="18" spans="1:8">
      <c r="A18" t="s">
        <v>261</v>
      </c>
      <c r="B18">
        <v>3</v>
      </c>
      <c r="C18" s="1"/>
      <c r="D18" s="19">
        <v>2</v>
      </c>
      <c r="E18" s="1"/>
      <c r="H18" t="s">
        <v>27</v>
      </c>
    </row>
    <row r="19" spans="1:8">
      <c r="A19" t="s">
        <v>262</v>
      </c>
      <c r="C19" s="1" t="s">
        <v>233</v>
      </c>
      <c r="D19">
        <v>2</v>
      </c>
      <c r="E19" s="1"/>
    </row>
    <row r="20" spans="1:8">
      <c r="A20" t="s">
        <v>263</v>
      </c>
      <c r="B20">
        <v>1</v>
      </c>
      <c r="C20" s="1"/>
      <c r="D20" s="19">
        <v>2</v>
      </c>
      <c r="E20" s="1"/>
    </row>
    <row r="21" spans="1:8">
      <c r="A21" s="3" t="s">
        <v>254</v>
      </c>
      <c r="C21" s="1"/>
      <c r="E21" s="1"/>
    </row>
    <row r="22" spans="1:8">
      <c r="A22" t="s">
        <v>264</v>
      </c>
      <c r="C22" s="1"/>
      <c r="D22">
        <v>2</v>
      </c>
      <c r="E22" s="1" t="s">
        <v>111</v>
      </c>
    </row>
    <row r="23" spans="1:8">
      <c r="A23" t="s">
        <v>265</v>
      </c>
      <c r="C23" s="1"/>
      <c r="D23">
        <v>3</v>
      </c>
      <c r="E23" s="1" t="s">
        <v>112</v>
      </c>
    </row>
    <row r="24" spans="1:8">
      <c r="A24" t="s">
        <v>266</v>
      </c>
      <c r="C24" s="1"/>
      <c r="D24">
        <v>3</v>
      </c>
      <c r="E24" s="1" t="s">
        <v>113</v>
      </c>
    </row>
    <row r="26" spans="1:8" s="7" customFormat="1" ht="28" customHeight="1">
      <c r="A26" s="7" t="s">
        <v>234</v>
      </c>
      <c r="C26" s="7" t="s">
        <v>109</v>
      </c>
    </row>
    <row r="27" spans="1:8">
      <c r="A27" t="s">
        <v>46</v>
      </c>
    </row>
    <row r="28" spans="1:8">
      <c r="A28" t="s">
        <v>5</v>
      </c>
    </row>
  </sheetData>
  <sheetCalcPr fullCalcOnLoad="1"/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PP-multi-IM</vt:lpstr>
      <vt:lpstr>OpenPetra</vt:lpstr>
      <vt:lpstr>sigmah-h</vt:lpstr>
      <vt:lpstr>DIAS</vt:lpstr>
      <vt:lpstr>GNU Health</vt:lpstr>
      <vt:lpstr>OpenVista Server</vt:lpstr>
      <vt:lpstr>OpenEvsys</vt:lpstr>
      <vt:lpstr>OSHIP</vt:lpstr>
      <vt:lpstr>iHRIS Manage</vt:lpstr>
      <vt:lpstr>Tecla Access</vt:lpstr>
      <vt:lpstr>NVDA</vt:lpstr>
    </vt:vector>
  </TitlesOfParts>
  <Company>Drexel 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michelle purcell</cp:lastModifiedBy>
  <dcterms:created xsi:type="dcterms:W3CDTF">2012-04-05T00:02:12Z</dcterms:created>
  <dcterms:modified xsi:type="dcterms:W3CDTF">2012-04-11T17:56:29Z</dcterms:modified>
</cp:coreProperties>
</file>